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530"/>
  </bookViews>
  <sheets>
    <sheet name="RUJUKAN REGULER" sheetId="1" r:id="rId1"/>
    <sheet name="keterangan" sheetId="4" r:id="rId2"/>
  </sheets>
  <definedNames>
    <definedName name="_xlnm.Print_Area" localSheetId="0">'RUJUKAN REGULER'!$A$1:$P$76</definedName>
    <definedName name="_xlnm.Print_Titles" localSheetId="0">'RUJUKAN REGULER'!$16:$19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3" i="1" l="1"/>
  <c r="M63" i="1"/>
  <c r="L63" i="1"/>
  <c r="M43" i="1" l="1"/>
  <c r="M44" i="1"/>
  <c r="M51" i="1"/>
  <c r="M56" i="1"/>
  <c r="M58" i="1"/>
  <c r="M57" i="1"/>
  <c r="J64" i="1" l="1"/>
  <c r="H64" i="1"/>
  <c r="F64" i="1"/>
  <c r="E63" i="1"/>
  <c r="F63" i="1"/>
  <c r="G63" i="1"/>
  <c r="H63" i="1"/>
  <c r="I64" i="1"/>
  <c r="J63" i="1"/>
  <c r="L64" i="1"/>
  <c r="N63" i="1"/>
  <c r="N64" i="1" s="1"/>
  <c r="C63" i="1"/>
  <c r="C64" i="1" s="1"/>
  <c r="N47" i="1"/>
  <c r="L47" i="1"/>
  <c r="M47" i="1" s="1"/>
  <c r="J47" i="1"/>
  <c r="I47" i="1"/>
  <c r="F47" i="1"/>
  <c r="E47" i="1"/>
  <c r="C47" i="1"/>
  <c r="M64" i="1" l="1"/>
</calcChain>
</file>

<file path=xl/sharedStrings.xml><?xml version="1.0" encoding="utf-8"?>
<sst xmlns="http://schemas.openxmlformats.org/spreadsheetml/2006/main" count="154" uniqueCount="121">
  <si>
    <t>LAPORAN KEMAJUAN PELAKSANAAN KEGIATAN</t>
  </si>
  <si>
    <t>Provinsi</t>
  </si>
  <si>
    <t>Kabupaten/Kota</t>
  </si>
  <si>
    <t>Triwulan</t>
  </si>
  <si>
    <t>No</t>
  </si>
  <si>
    <t>Bangunan Instalasi Gawat Darurat (IGD)</t>
  </si>
  <si>
    <t>Bangunan Ruang Operasi</t>
  </si>
  <si>
    <t>Bangunan Ruang Rawat Intensive Care Unit (ICU)</t>
  </si>
  <si>
    <t>Bangunan Ruang Rawat Intensive Cardiac Care Unit (ICCU)</t>
  </si>
  <si>
    <t>Bangunan Ruang Rawat Neonatal Intensive Care Unit (NICU)</t>
  </si>
  <si>
    <t>Bangunan Ruang Rawat Pediatric Intensive Care Unit (PICU)</t>
  </si>
  <si>
    <t>Bangunan High Care Unit (HCU)</t>
  </si>
  <si>
    <t>Bangunan Instalasi Rawat Inap Kelas III (IRNA KL III)</t>
  </si>
  <si>
    <t>Bangunan Instalasi Rawat Jalan</t>
  </si>
  <si>
    <t>Bangunan Radiologi</t>
  </si>
  <si>
    <t>Bangunan Laboratorium</t>
  </si>
  <si>
    <t>Bangunan Central Sterile Services Department (CSSD)</t>
  </si>
  <si>
    <t>Bangunan Unit Transfusi Darah (UTD RS)</t>
  </si>
  <si>
    <t>Bangunan Bank Darah Rumah Sakit (BDRS)</t>
  </si>
  <si>
    <t>Bangunan Laundry</t>
  </si>
  <si>
    <t>Bangunan Instalasi Pengelolaan Makanan (Gizi)</t>
  </si>
  <si>
    <t>Bangunan Instalasi Pemulasaraan Jenazah</t>
  </si>
  <si>
    <t>Bangunan Instalasi Farmasi</t>
  </si>
  <si>
    <t>Instalasi Pengolahan Alat Limbah (IPAL)</t>
  </si>
  <si>
    <t>Ambulans</t>
  </si>
  <si>
    <t>Prasarana Listrik untuk Rumah Sakit (Generator Set/Energi Terbarukan)</t>
  </si>
  <si>
    <t>Prasarana Air Bersih untuk Rumah Sakit</t>
  </si>
  <si>
    <t>Pengadaan perangkat komputer di Rumah Sakit untuk Sistem Informasi Manajemen Rumah Sakit</t>
  </si>
  <si>
    <t>Instalasi Gawat Darurat (IGD)</t>
  </si>
  <si>
    <t>Ruang Operasi</t>
  </si>
  <si>
    <t>Intensive Care Unit (ICU)</t>
  </si>
  <si>
    <t>Intensive Cardiac Care Unit (ICCU)</t>
  </si>
  <si>
    <t>Neonatal Intensive Care Unit (NICU)</t>
  </si>
  <si>
    <t>Pediatric Intensive Care Unit (PICU)</t>
  </si>
  <si>
    <t>High Care Unit (HCU)</t>
  </si>
  <si>
    <t>Alat Kesehatan untuk Instalasi Rawat Jalan</t>
  </si>
  <si>
    <t>Radiologi</t>
  </si>
  <si>
    <t>Laboratorium</t>
  </si>
  <si>
    <t>Central Sterile Services Department (CSSD)</t>
  </si>
  <si>
    <t>Unit Transfusi Darah Rumah Sakit (UTD RS)</t>
  </si>
  <si>
    <t>Bank Darah Rumah Sakit (BDRS)</t>
  </si>
  <si>
    <t>Alat Kesehatan</t>
  </si>
  <si>
    <t>Prasarana</t>
  </si>
  <si>
    <t>Sarana</t>
  </si>
  <si>
    <t>PERENCANAAN KEGIATAN</t>
  </si>
  <si>
    <t>Volume</t>
  </si>
  <si>
    <t>Satuan</t>
  </si>
  <si>
    <t>(Rp dalam Ribuan)</t>
  </si>
  <si>
    <t>Swakelola</t>
  </si>
  <si>
    <t>Kontraktual</t>
  </si>
  <si>
    <t>BIDANG KESEHATAN DAN KB</t>
  </si>
  <si>
    <t>Jumlah penerima Manfaat **)</t>
  </si>
  <si>
    <t>MEKANISME PELAKSANAAN</t>
  </si>
  <si>
    <t>Keuangan</t>
  </si>
  <si>
    <t>%</t>
  </si>
  <si>
    <t>Fisik</t>
  </si>
  <si>
    <t>Kodefikasi/ Keterangan/ Permasalahan</t>
  </si>
  <si>
    <t>SUB BIDANG/KEGIATAN</t>
  </si>
  <si>
    <t>Subbidang : PELAYANAN KESEHATAN RUJUKAN</t>
  </si>
  <si>
    <t xml:space="preserve"> : JAWA TENGAH</t>
  </si>
  <si>
    <t>REALISASI</t>
  </si>
  <si>
    <t>LAMPIRAN II</t>
  </si>
  <si>
    <t>PERATURAN PRESIDEN REPUBLIK INDONESIA</t>
  </si>
  <si>
    <t>Jumlah</t>
  </si>
  <si>
    <t>TOTAL</t>
  </si>
  <si>
    <t>Kodefisikasi Masalah :</t>
  </si>
  <si>
    <t>Masalah (diberi penjelasan)</t>
  </si>
  <si>
    <t>Kode</t>
  </si>
  <si>
    <t>Permasalahan terkait dengan Peraturan perundangan</t>
  </si>
  <si>
    <t>Permasalahan terkait dengan Petunjuk Teknis</t>
  </si>
  <si>
    <t>Permasalahan terkait dengan Rencana Kerja dan Anggaran SKPD</t>
  </si>
  <si>
    <t>Permasalahan terkait dengan DPA-SKPD</t>
  </si>
  <si>
    <t>Permasalahan terkait dengan SK Penetapan Pelaksana Kegiatan</t>
  </si>
  <si>
    <t>Permasalahan terkait dengan Pelaksanaan Tender Pekerjaan Kontrak</t>
  </si>
  <si>
    <t>Permasalahan terkait dengan Persiapan Pekerjaan Swakelola</t>
  </si>
  <si>
    <t>Permasalahan terkait dengan Penerbitan SP2D</t>
  </si>
  <si>
    <t>Permasalahan terkait dengan Pelaksanaan Pekerjaan Kontrak</t>
  </si>
  <si>
    <t>Permasalahan terkait dengan Pelaksanaan Pekerjaan Swakelola</t>
  </si>
  <si>
    <t>Permasalahan Lain-lain</t>
  </si>
  <si>
    <t>Keterangan:</t>
  </si>
  <si>
    <t>1.</t>
  </si>
  <si>
    <t>Pelaksana DAK Fisik adalah SKPD terkait yang bertanggung jawab terhadap bidang DAK masing-masing</t>
  </si>
  <si>
    <t>2.</t>
  </si>
  <si>
    <t>Bidang DAK Fisik sesuai dengan Undang-Undang APBN</t>
  </si>
  <si>
    <t>Ruang Lingkup/Menu kegiatan sesuai dengan Perpres tentang Petunjuk Teknis DAK Fisik</t>
  </si>
  <si>
    <t>Kolom 16 diisi dengan masalah-masalah yang terjadi di lapangan terkait dengan kode masalah yang tersedia</t>
  </si>
  <si>
    <t>3.</t>
  </si>
  <si>
    <t>4.</t>
  </si>
  <si>
    <t>5.</t>
  </si>
  <si>
    <t>Berisi total nilai realisasi kumulatif sampai dengan triwulan pelaporan.</t>
  </si>
  <si>
    <t>Metode Pembayaran ***)</t>
  </si>
  <si>
    <t>*)</t>
  </si>
  <si>
    <t>**)</t>
  </si>
  <si>
    <t>***)</t>
  </si>
  <si>
    <t>Pilih Jenis DAK Fisik /coret yg tidak perlu</t>
  </si>
  <si>
    <t>Satuan penerima manfaat disesuaikan dengan kegiatan di masing-masing bidang DAK Fisik</t>
  </si>
  <si>
    <r>
      <t xml:space="preserve">Metode Pembayaran per kontrak/ SPK:  </t>
    </r>
    <r>
      <rPr>
        <b/>
        <sz val="11"/>
        <color theme="1"/>
        <rFont val="Calibri"/>
        <family val="2"/>
        <scheme val="minor"/>
      </rPr>
      <t>Sekaligus</t>
    </r>
    <r>
      <rPr>
        <sz val="11"/>
        <color theme="1"/>
        <rFont val="Calibri"/>
        <family val="2"/>
        <charset val="1"/>
        <scheme val="minor"/>
      </rPr>
      <t xml:space="preserve"> atau </t>
    </r>
    <r>
      <rPr>
        <b/>
        <sz val="11"/>
        <color theme="1"/>
        <rFont val="Calibri"/>
        <family val="2"/>
        <scheme val="minor"/>
      </rPr>
      <t>Termin</t>
    </r>
  </si>
  <si>
    <t>Nama Rumah Sakit</t>
  </si>
  <si>
    <r>
      <t>DANA ALOKASI KHUSUS (DAK) FISIK</t>
    </r>
    <r>
      <rPr>
        <b/>
        <sz val="11"/>
        <color theme="1"/>
        <rFont val="Arial Narrow"/>
        <family val="2"/>
      </rPr>
      <t xml:space="preserve"> REGULER</t>
    </r>
    <r>
      <rPr>
        <sz val="11"/>
        <color theme="1"/>
        <rFont val="Arial Narrow"/>
        <family val="2"/>
      </rPr>
      <t>/</t>
    </r>
    <r>
      <rPr>
        <strike/>
        <sz val="11"/>
        <color theme="1"/>
        <rFont val="Arial Narrow"/>
        <family val="2"/>
      </rPr>
      <t>PENUGASAN</t>
    </r>
    <r>
      <rPr>
        <sz val="11"/>
        <color theme="1"/>
        <rFont val="Arial Narrow"/>
        <family val="2"/>
      </rPr>
      <t xml:space="preserve">  *)</t>
    </r>
  </si>
  <si>
    <t>Pagu DAK Fisik  (sesuai PERPRES 972016)</t>
  </si>
  <si>
    <t xml:space="preserve"> : SURAKARTA</t>
  </si>
  <si>
    <t xml:space="preserve"> : RUMAH SAKIT JIWA DAERAH SURAKARTA</t>
  </si>
  <si>
    <t>Direktur RS Jiwa Daerah Surakarta</t>
  </si>
  <si>
    <t>Provinsi Jawa Tengah</t>
  </si>
  <si>
    <t>drg. R. BASOEKI SOETARDJO, MMR</t>
  </si>
  <si>
    <t>Pembina Utama Madya</t>
  </si>
  <si>
    <t>NIP. 19581018 198603 1 009</t>
  </si>
  <si>
    <t>TAHUN ANGGARAN 2018</t>
  </si>
  <si>
    <t>Alat Kesehatan untuk Instalasi Rawat Inap (IRNA) Kelas I,II,III</t>
  </si>
  <si>
    <t>Unit</t>
  </si>
  <si>
    <t>-</t>
  </si>
  <si>
    <t>Sekaligus</t>
  </si>
  <si>
    <t>Unit, Set</t>
  </si>
  <si>
    <t>Unit,Set</t>
  </si>
  <si>
    <t xml:space="preserve">Unit </t>
  </si>
  <si>
    <t>NOMOR 5 TAHUN 2018</t>
  </si>
  <si>
    <t>TENTANG PERUBAHAN ATAS PERATURAN PRESIDEN</t>
  </si>
  <si>
    <t>NOMOR 123 TAHUN 2016 TENTANG PETUNJUK TEKNIS</t>
  </si>
  <si>
    <t>DANA ALOKASI KHUSUS FISIK</t>
  </si>
  <si>
    <t xml:space="preserve"> : II (DUA) TA.2018</t>
  </si>
  <si>
    <t>Surakarta, 03 Juli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</si>
</sst>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2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theme="1"/>
      <name val="Calibri"/>
      <family val="2"/>
      <scheme val="minor"/>
    </font>
    <font>
      <strike/>
      <sz val="11"/>
      <color theme="1"/>
      <name val="Arial Narrow"/>
      <family val="2"/>
    </font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u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80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/>
    <xf numFmtId="0" fontId="4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2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6" fillId="0" borderId="0" xfId="0" applyFont="1" applyAlignment="1">
      <alignment horizontal="right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4" fillId="0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4" fontId="1" fillId="0" borderId="1" xfId="1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164" fontId="4" fillId="0" borderId="1" xfId="1" applyNumberFormat="1" applyFont="1" applyBorder="1"/>
    <xf numFmtId="164" fontId="4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165" fontId="4" fillId="0" borderId="1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4" xfId="1" applyNumberFormat="1" applyFont="1" applyBorder="1"/>
    <xf numFmtId="0" fontId="4" fillId="0" borderId="1" xfId="0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3"/>
  <sheetViews>
    <sheetView tabSelected="1" topLeftCell="A10" zoomScale="80" zoomScaleNormal="80" workbookViewId="0">
      <pane xSplit="2" ySplit="9" topLeftCell="C41" activePane="bottomRight" state="frozen"/>
      <selection activeCell="A10" sqref="A10"/>
      <selection pane="topRight" activeCell="C10" sqref="C10"/>
      <selection pane="bottomLeft" activeCell="A19" sqref="A19"/>
      <selection pane="bottomRight" activeCell="P66" sqref="P66"/>
    </sheetView>
  </sheetViews>
  <sheetFormatPr defaultRowHeight="15" x14ac:dyDescent="0.25"/>
  <cols>
    <col min="1" max="1" width="7.5703125" customWidth="1"/>
    <col min="2" max="2" width="37.7109375" customWidth="1"/>
    <col min="5" max="5" width="10.140625" customWidth="1"/>
    <col min="6" max="6" width="19.28515625" customWidth="1"/>
    <col min="8" max="8" width="13.28515625" customWidth="1"/>
    <col min="10" max="10" width="15" customWidth="1"/>
    <col min="11" max="11" width="12.7109375" customWidth="1"/>
    <col min="12" max="12" width="17.7109375" customWidth="1"/>
    <col min="13" max="13" width="12.140625" bestFit="1" customWidth="1"/>
    <col min="15" max="15" width="11.5703125" bestFit="1" customWidth="1"/>
    <col min="16" max="16" width="14.28515625" customWidth="1"/>
  </cols>
  <sheetData>
    <row r="1" spans="1:16" ht="16.5" x14ac:dyDescent="0.3">
      <c r="J1" s="6" t="s">
        <v>61</v>
      </c>
    </row>
    <row r="2" spans="1:16" ht="16.5" x14ac:dyDescent="0.3">
      <c r="J2" s="6" t="s">
        <v>62</v>
      </c>
    </row>
    <row r="3" spans="1:16" ht="16.5" x14ac:dyDescent="0.3">
      <c r="J3" s="6" t="s">
        <v>115</v>
      </c>
    </row>
    <row r="4" spans="1:16" ht="16.5" x14ac:dyDescent="0.3">
      <c r="J4" s="6" t="s">
        <v>116</v>
      </c>
    </row>
    <row r="5" spans="1:16" ht="16.5" x14ac:dyDescent="0.3">
      <c r="J5" s="6" t="s">
        <v>117</v>
      </c>
    </row>
    <row r="6" spans="1:16" ht="16.5" x14ac:dyDescent="0.3">
      <c r="J6" s="6" t="s">
        <v>118</v>
      </c>
    </row>
    <row r="8" spans="1:16" ht="16.5" x14ac:dyDescent="0.3">
      <c r="A8" s="73" t="s">
        <v>0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</row>
    <row r="9" spans="1:16" ht="16.5" x14ac:dyDescent="0.3">
      <c r="A9" s="73" t="s">
        <v>98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</row>
    <row r="10" spans="1:16" ht="16.5" x14ac:dyDescent="0.3">
      <c r="A10" s="74" t="s">
        <v>50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</row>
    <row r="11" spans="1:16" ht="16.5" x14ac:dyDescent="0.3">
      <c r="A11" s="74" t="s">
        <v>107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6" ht="16.5" x14ac:dyDescent="0.3">
      <c r="A12" s="28" t="s">
        <v>1</v>
      </c>
      <c r="B12" s="28"/>
      <c r="C12" s="28" t="s">
        <v>59</v>
      </c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</row>
    <row r="13" spans="1:16" ht="16.5" x14ac:dyDescent="0.3">
      <c r="A13" s="28" t="s">
        <v>2</v>
      </c>
      <c r="B13" s="28"/>
      <c r="C13" s="28" t="s">
        <v>100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</row>
    <row r="14" spans="1:16" ht="16.5" x14ac:dyDescent="0.3">
      <c r="A14" s="28" t="s">
        <v>3</v>
      </c>
      <c r="B14" s="28"/>
      <c r="C14" s="28" t="s">
        <v>119</v>
      </c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</row>
    <row r="15" spans="1:16" ht="16.5" x14ac:dyDescent="0.3">
      <c r="A15" s="28" t="s">
        <v>97</v>
      </c>
      <c r="B15" s="28"/>
      <c r="C15" s="28" t="s">
        <v>101</v>
      </c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</row>
    <row r="16" spans="1:16" ht="16.5" x14ac:dyDescent="0.25">
      <c r="A16" s="79" t="s">
        <v>4</v>
      </c>
      <c r="B16" s="79" t="s">
        <v>57</v>
      </c>
      <c r="C16" s="78" t="s">
        <v>44</v>
      </c>
      <c r="D16" s="78"/>
      <c r="E16" s="78"/>
      <c r="F16" s="78"/>
      <c r="G16" s="78" t="s">
        <v>52</v>
      </c>
      <c r="H16" s="78"/>
      <c r="I16" s="78"/>
      <c r="J16" s="78"/>
      <c r="K16" s="78"/>
      <c r="L16" s="75" t="s">
        <v>60</v>
      </c>
      <c r="M16" s="76"/>
      <c r="N16" s="76"/>
      <c r="O16" s="77"/>
      <c r="P16" s="68" t="s">
        <v>56</v>
      </c>
    </row>
    <row r="17" spans="1:24" ht="49.5" x14ac:dyDescent="0.25">
      <c r="A17" s="79"/>
      <c r="B17" s="79"/>
      <c r="C17" s="68" t="s">
        <v>45</v>
      </c>
      <c r="D17" s="68" t="s">
        <v>46</v>
      </c>
      <c r="E17" s="68" t="s">
        <v>51</v>
      </c>
      <c r="F17" s="29" t="s">
        <v>99</v>
      </c>
      <c r="G17" s="68" t="s">
        <v>48</v>
      </c>
      <c r="H17" s="68"/>
      <c r="I17" s="68" t="s">
        <v>49</v>
      </c>
      <c r="J17" s="68"/>
      <c r="K17" s="68" t="s">
        <v>90</v>
      </c>
      <c r="L17" s="70" t="s">
        <v>53</v>
      </c>
      <c r="M17" s="70"/>
      <c r="N17" s="70" t="s">
        <v>55</v>
      </c>
      <c r="O17" s="70"/>
      <c r="P17" s="68"/>
      <c r="Q17" s="5"/>
      <c r="R17" s="5"/>
      <c r="S17" s="5"/>
      <c r="T17" s="5"/>
      <c r="U17" s="5"/>
      <c r="V17" s="5"/>
      <c r="W17" s="5"/>
      <c r="X17" s="5"/>
    </row>
    <row r="18" spans="1:24" ht="33" x14ac:dyDescent="0.3">
      <c r="A18" s="79"/>
      <c r="B18" s="79"/>
      <c r="C18" s="68"/>
      <c r="D18" s="68"/>
      <c r="E18" s="68"/>
      <c r="F18" s="30" t="s">
        <v>47</v>
      </c>
      <c r="G18" s="31" t="s">
        <v>45</v>
      </c>
      <c r="H18" s="32" t="s">
        <v>47</v>
      </c>
      <c r="I18" s="31" t="s">
        <v>45</v>
      </c>
      <c r="J18" s="63" t="s">
        <v>47</v>
      </c>
      <c r="K18" s="68"/>
      <c r="L18" s="31" t="s">
        <v>47</v>
      </c>
      <c r="M18" s="30" t="s">
        <v>54</v>
      </c>
      <c r="N18" s="30" t="s">
        <v>45</v>
      </c>
      <c r="O18" s="30" t="s">
        <v>54</v>
      </c>
      <c r="P18" s="68"/>
    </row>
    <row r="19" spans="1:24" x14ac:dyDescent="0.25">
      <c r="A19" s="16">
        <v>1</v>
      </c>
      <c r="B19" s="16">
        <v>2</v>
      </c>
      <c r="C19" s="17">
        <v>3</v>
      </c>
      <c r="D19" s="17">
        <v>4</v>
      </c>
      <c r="E19" s="17">
        <v>5</v>
      </c>
      <c r="F19" s="18">
        <v>6</v>
      </c>
      <c r="G19" s="16">
        <v>7</v>
      </c>
      <c r="H19" s="18">
        <v>8</v>
      </c>
      <c r="I19" s="16">
        <v>9</v>
      </c>
      <c r="J19" s="18">
        <v>10</v>
      </c>
      <c r="K19" s="17">
        <v>11</v>
      </c>
      <c r="L19" s="18">
        <v>12</v>
      </c>
      <c r="M19" s="17">
        <v>13</v>
      </c>
      <c r="N19" s="17">
        <v>14</v>
      </c>
      <c r="O19" s="17">
        <v>15</v>
      </c>
      <c r="P19" s="17">
        <v>16</v>
      </c>
    </row>
    <row r="20" spans="1:24" ht="33" x14ac:dyDescent="0.3">
      <c r="A20" s="7"/>
      <c r="B20" s="8" t="s">
        <v>58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24" ht="16.5" x14ac:dyDescent="0.3">
      <c r="A21" s="9">
        <v>1</v>
      </c>
      <c r="B21" s="10" t="s">
        <v>43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24" ht="15.75" customHeight="1" x14ac:dyDescent="0.3">
      <c r="A22" s="7"/>
      <c r="B22" s="3" t="s">
        <v>5</v>
      </c>
      <c r="C22" s="1"/>
      <c r="D22" s="1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24" ht="16.5" x14ac:dyDescent="0.3">
      <c r="A23" s="7"/>
      <c r="B23" s="3" t="s">
        <v>6</v>
      </c>
      <c r="C23" s="1"/>
      <c r="D23" s="1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24" ht="30.75" customHeight="1" x14ac:dyDescent="0.3">
      <c r="A24" s="7"/>
      <c r="B24" s="3" t="s">
        <v>7</v>
      </c>
      <c r="C24" s="1"/>
      <c r="D24" s="1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24" ht="35.25" customHeight="1" x14ac:dyDescent="0.3">
      <c r="A25" s="7"/>
      <c r="B25" s="3" t="s">
        <v>8</v>
      </c>
      <c r="C25" s="1"/>
      <c r="D25" s="1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24" ht="31.5" customHeight="1" x14ac:dyDescent="0.3">
      <c r="A26" s="7"/>
      <c r="B26" s="3" t="s">
        <v>9</v>
      </c>
      <c r="C26" s="1"/>
      <c r="D26" s="1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24" ht="30.75" customHeight="1" x14ac:dyDescent="0.3">
      <c r="A27" s="7"/>
      <c r="B27" s="3" t="s">
        <v>10</v>
      </c>
      <c r="C27" s="1"/>
      <c r="D27" s="1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24" ht="16.5" x14ac:dyDescent="0.3">
      <c r="A28" s="7"/>
      <c r="B28" s="3" t="s">
        <v>11</v>
      </c>
      <c r="C28" s="1"/>
      <c r="D28" s="1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24" ht="33.75" customHeight="1" x14ac:dyDescent="0.3">
      <c r="A29" s="7"/>
      <c r="B29" s="3" t="s">
        <v>12</v>
      </c>
      <c r="C29" s="1"/>
      <c r="D29" s="1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24" ht="16.5" x14ac:dyDescent="0.3">
      <c r="A30" s="7"/>
      <c r="B30" s="3" t="s">
        <v>13</v>
      </c>
      <c r="C30" s="1"/>
      <c r="D30" s="1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24" ht="16.5" x14ac:dyDescent="0.3">
      <c r="A31" s="7"/>
      <c r="B31" s="3" t="s">
        <v>14</v>
      </c>
      <c r="C31" s="1"/>
      <c r="D31" s="1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24" ht="16.5" x14ac:dyDescent="0.3">
      <c r="A32" s="7"/>
      <c r="B32" s="3" t="s">
        <v>15</v>
      </c>
      <c r="C32" s="1"/>
      <c r="D32" s="1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ht="30.75" customHeight="1" x14ac:dyDescent="0.3">
      <c r="A33" s="7"/>
      <c r="B33" s="3" t="s">
        <v>16</v>
      </c>
      <c r="C33" s="1"/>
      <c r="D33" s="1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ht="15.75" customHeight="1" x14ac:dyDescent="0.3">
      <c r="A34" s="7"/>
      <c r="B34" s="3" t="s">
        <v>17</v>
      </c>
      <c r="C34" s="1"/>
      <c r="D34" s="1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ht="15.75" customHeight="1" x14ac:dyDescent="0.3">
      <c r="A35" s="7"/>
      <c r="B35" s="3" t="s">
        <v>18</v>
      </c>
      <c r="C35" s="1"/>
      <c r="D35" s="1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ht="16.5" x14ac:dyDescent="0.3">
      <c r="A36" s="7"/>
      <c r="B36" s="3" t="s">
        <v>19</v>
      </c>
      <c r="C36" s="1"/>
      <c r="D36" s="1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ht="30.75" customHeight="1" x14ac:dyDescent="0.3">
      <c r="A37" s="7"/>
      <c r="B37" s="3" t="s">
        <v>20</v>
      </c>
      <c r="C37" s="1"/>
      <c r="D37" s="1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 ht="15.75" customHeight="1" x14ac:dyDescent="0.3">
      <c r="A38" s="7"/>
      <c r="B38" s="3" t="s">
        <v>21</v>
      </c>
      <c r="C38" s="1"/>
      <c r="D38" s="1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 ht="16.5" x14ac:dyDescent="0.3">
      <c r="A39" s="7"/>
      <c r="B39" s="4" t="s">
        <v>22</v>
      </c>
      <c r="C39" s="2"/>
      <c r="D39" s="2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 ht="16.5" x14ac:dyDescent="0.3">
      <c r="A40" s="7"/>
      <c r="B40" s="19" t="s">
        <v>63</v>
      </c>
      <c r="C40" s="2"/>
      <c r="D40" s="2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</row>
    <row r="41" spans="1:16" ht="16.5" x14ac:dyDescent="0.3">
      <c r="A41" s="9">
        <v>2</v>
      </c>
      <c r="B41" s="11" t="s">
        <v>42</v>
      </c>
      <c r="C41" s="12"/>
      <c r="D41" s="12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</row>
    <row r="42" spans="1:16" ht="15.75" customHeight="1" x14ac:dyDescent="0.3">
      <c r="A42" s="7"/>
      <c r="B42" s="4" t="s">
        <v>23</v>
      </c>
      <c r="C42" s="2"/>
      <c r="D42" s="2"/>
      <c r="E42" s="7"/>
      <c r="F42" s="7"/>
      <c r="G42" s="7"/>
      <c r="H42" s="7"/>
      <c r="I42" s="7"/>
      <c r="J42" s="7"/>
      <c r="K42" s="7"/>
      <c r="L42" s="46"/>
      <c r="M42" s="7"/>
      <c r="N42" s="7"/>
      <c r="O42" s="7"/>
      <c r="P42" s="7"/>
    </row>
    <row r="43" spans="1:16" ht="16.5" x14ac:dyDescent="0.3">
      <c r="A43" s="7"/>
      <c r="B43" s="4" t="s">
        <v>24</v>
      </c>
      <c r="C43" s="35">
        <v>1</v>
      </c>
      <c r="D43" s="35" t="s">
        <v>109</v>
      </c>
      <c r="E43" s="41">
        <v>1</v>
      </c>
      <c r="F43" s="46">
        <v>405000</v>
      </c>
      <c r="G43" s="49" t="s">
        <v>110</v>
      </c>
      <c r="H43" s="49" t="s">
        <v>110</v>
      </c>
      <c r="I43" s="49">
        <v>1</v>
      </c>
      <c r="J43" s="46">
        <v>405000</v>
      </c>
      <c r="K43" s="41" t="s">
        <v>111</v>
      </c>
      <c r="L43" s="59">
        <v>379699.5</v>
      </c>
      <c r="M43" s="50">
        <f t="shared" ref="M43:M56" si="0">L43/F43*100</f>
        <v>93.752962962962954</v>
      </c>
      <c r="N43" s="41">
        <v>1</v>
      </c>
      <c r="O43" s="41">
        <v>100</v>
      </c>
      <c r="P43" s="7"/>
    </row>
    <row r="44" spans="1:16" ht="31.5" x14ac:dyDescent="0.3">
      <c r="A44" s="7"/>
      <c r="B44" s="4" t="s">
        <v>25</v>
      </c>
      <c r="C44" s="35">
        <v>2</v>
      </c>
      <c r="D44" s="35" t="s">
        <v>109</v>
      </c>
      <c r="E44" s="49">
        <v>2</v>
      </c>
      <c r="F44" s="47">
        <v>1798777</v>
      </c>
      <c r="G44" s="49" t="s">
        <v>110</v>
      </c>
      <c r="H44" s="49" t="s">
        <v>110</v>
      </c>
      <c r="I44" s="49">
        <v>2</v>
      </c>
      <c r="J44" s="47">
        <v>1798777</v>
      </c>
      <c r="K44" s="49" t="s">
        <v>111</v>
      </c>
      <c r="L44" s="61">
        <v>0</v>
      </c>
      <c r="M44" s="66">
        <f t="shared" si="0"/>
        <v>0</v>
      </c>
      <c r="N44" s="49">
        <v>1</v>
      </c>
      <c r="O44" s="49">
        <v>49.52</v>
      </c>
      <c r="P44" s="7"/>
    </row>
    <row r="45" spans="1:16" ht="15.75" customHeight="1" x14ac:dyDescent="0.3">
      <c r="A45" s="7"/>
      <c r="B45" s="4" t="s">
        <v>26</v>
      </c>
      <c r="C45" s="2"/>
      <c r="D45" s="2"/>
      <c r="E45" s="7"/>
      <c r="F45" s="7"/>
      <c r="G45" s="7"/>
      <c r="H45" s="7"/>
      <c r="I45" s="7"/>
      <c r="J45" s="7"/>
      <c r="K45" s="7"/>
      <c r="L45" s="46"/>
      <c r="M45" s="50"/>
      <c r="N45" s="7"/>
      <c r="O45" s="7"/>
      <c r="P45" s="7"/>
    </row>
    <row r="46" spans="1:16" ht="30" customHeight="1" x14ac:dyDescent="0.3">
      <c r="A46" s="7"/>
      <c r="B46" s="4" t="s">
        <v>27</v>
      </c>
      <c r="C46" s="2"/>
      <c r="D46" s="2"/>
      <c r="E46" s="7"/>
      <c r="F46" s="7"/>
      <c r="G46" s="7"/>
      <c r="H46" s="7"/>
      <c r="I46" s="7"/>
      <c r="J46" s="7"/>
      <c r="K46" s="7"/>
      <c r="L46" s="46"/>
      <c r="M46" s="50"/>
      <c r="N46" s="7"/>
      <c r="O46" s="7"/>
      <c r="P46" s="7"/>
    </row>
    <row r="47" spans="1:16" ht="21.75" customHeight="1" x14ac:dyDescent="0.3">
      <c r="A47" s="7"/>
      <c r="B47" s="19" t="s">
        <v>63</v>
      </c>
      <c r="C47" s="19">
        <f>SUM(C42:C46)</f>
        <v>3</v>
      </c>
      <c r="D47" s="19" t="s">
        <v>109</v>
      </c>
      <c r="E47" s="48">
        <f>SUM(E42:E46)</f>
        <v>3</v>
      </c>
      <c r="F47" s="51">
        <f>SUM(F42:F46)</f>
        <v>2203777</v>
      </c>
      <c r="G47" s="48" t="s">
        <v>110</v>
      </c>
      <c r="H47" s="48" t="s">
        <v>110</v>
      </c>
      <c r="I47" s="48">
        <f>SUM(I43:I46)</f>
        <v>3</v>
      </c>
      <c r="J47" s="52">
        <f>SUM(J43:J46)</f>
        <v>2203777</v>
      </c>
      <c r="K47" s="48" t="s">
        <v>111</v>
      </c>
      <c r="L47" s="64">
        <f>SUM(L43:L46)</f>
        <v>379699.5</v>
      </c>
      <c r="M47" s="66">
        <f t="shared" si="0"/>
        <v>17.229488283070381</v>
      </c>
      <c r="N47" s="48">
        <f t="shared" ref="N47" si="1">SUM(N43:N46)</f>
        <v>2</v>
      </c>
      <c r="O47" s="45">
        <v>58.79</v>
      </c>
      <c r="P47" s="7"/>
    </row>
    <row r="48" spans="1:16" ht="16.5" x14ac:dyDescent="0.3">
      <c r="A48" s="9">
        <v>3</v>
      </c>
      <c r="B48" s="11" t="s">
        <v>41</v>
      </c>
      <c r="C48" s="12"/>
      <c r="D48" s="12"/>
      <c r="E48" s="7"/>
      <c r="F48" s="7"/>
      <c r="G48" s="7"/>
      <c r="H48" s="7"/>
      <c r="I48" s="7"/>
      <c r="J48" s="7"/>
      <c r="K48" s="7"/>
      <c r="L48" s="7"/>
      <c r="M48" s="50"/>
      <c r="N48" s="7"/>
      <c r="O48" s="7"/>
      <c r="P48" s="7"/>
    </row>
    <row r="49" spans="1:16" ht="16.5" x14ac:dyDescent="0.3">
      <c r="A49" s="7"/>
      <c r="B49" s="3" t="s">
        <v>28</v>
      </c>
      <c r="C49" s="1"/>
      <c r="D49" s="1"/>
      <c r="E49" s="7"/>
      <c r="F49" s="7"/>
      <c r="G49" s="7"/>
      <c r="H49" s="7"/>
      <c r="I49" s="7"/>
      <c r="J49" s="7"/>
      <c r="K49" s="7"/>
      <c r="L49" s="46"/>
      <c r="M49" s="50"/>
      <c r="N49" s="7"/>
      <c r="O49" s="7"/>
      <c r="P49" s="7"/>
    </row>
    <row r="50" spans="1:16" ht="16.5" x14ac:dyDescent="0.3">
      <c r="A50" s="7"/>
      <c r="B50" s="3" t="s">
        <v>29</v>
      </c>
      <c r="C50" s="1"/>
      <c r="D50" s="1"/>
      <c r="E50" s="7"/>
      <c r="F50" s="7"/>
      <c r="G50" s="7"/>
      <c r="H50" s="7"/>
      <c r="I50" s="7"/>
      <c r="J50" s="7"/>
      <c r="K50" s="7"/>
      <c r="L50" s="46"/>
      <c r="M50" s="50"/>
      <c r="N50" s="7"/>
      <c r="O50" s="7"/>
      <c r="P50" s="7"/>
    </row>
    <row r="51" spans="1:16" ht="16.5" x14ac:dyDescent="0.3">
      <c r="A51" s="7"/>
      <c r="B51" s="3" t="s">
        <v>30</v>
      </c>
      <c r="C51" s="35">
        <v>6</v>
      </c>
      <c r="D51" s="35" t="s">
        <v>112</v>
      </c>
      <c r="E51" s="41">
        <v>6</v>
      </c>
      <c r="F51" s="46">
        <v>670000</v>
      </c>
      <c r="G51" s="41" t="s">
        <v>110</v>
      </c>
      <c r="H51" s="41" t="s">
        <v>110</v>
      </c>
      <c r="I51" s="41">
        <v>6</v>
      </c>
      <c r="J51" s="46">
        <v>670000</v>
      </c>
      <c r="K51" s="41" t="s">
        <v>111</v>
      </c>
      <c r="L51" s="60">
        <v>585842</v>
      </c>
      <c r="M51" s="50">
        <f t="shared" si="0"/>
        <v>87.439104477611934</v>
      </c>
      <c r="N51" s="41">
        <v>6</v>
      </c>
      <c r="O51" s="41">
        <v>100</v>
      </c>
      <c r="P51" s="7"/>
    </row>
    <row r="52" spans="1:16" ht="15.75" customHeight="1" x14ac:dyDescent="0.3">
      <c r="A52" s="7"/>
      <c r="B52" s="3" t="s">
        <v>31</v>
      </c>
      <c r="C52" s="1"/>
      <c r="D52" s="1"/>
      <c r="E52" s="7"/>
      <c r="F52" s="7"/>
      <c r="G52" s="7"/>
      <c r="H52" s="7"/>
      <c r="I52" s="7"/>
      <c r="J52" s="7"/>
      <c r="K52" s="7"/>
      <c r="L52" s="46"/>
      <c r="M52" s="50"/>
      <c r="N52" s="7"/>
      <c r="O52" s="7"/>
      <c r="P52" s="7"/>
    </row>
    <row r="53" spans="1:16" ht="15.75" customHeight="1" x14ac:dyDescent="0.3">
      <c r="A53" s="7"/>
      <c r="B53" s="3" t="s">
        <v>32</v>
      </c>
      <c r="C53" s="1"/>
      <c r="D53" s="1"/>
      <c r="E53" s="7"/>
      <c r="F53" s="7"/>
      <c r="G53" s="7"/>
      <c r="H53" s="7"/>
      <c r="I53" s="7"/>
      <c r="J53" s="7"/>
      <c r="K53" s="7"/>
      <c r="L53" s="46"/>
      <c r="M53" s="50"/>
      <c r="N53" s="7"/>
      <c r="O53" s="7"/>
      <c r="P53" s="7"/>
    </row>
    <row r="54" spans="1:16" ht="15.75" customHeight="1" x14ac:dyDescent="0.3">
      <c r="A54" s="7"/>
      <c r="B54" s="3" t="s">
        <v>33</v>
      </c>
      <c r="C54" s="1"/>
      <c r="D54" s="1"/>
      <c r="E54" s="7"/>
      <c r="F54" s="7"/>
      <c r="G54" s="7"/>
      <c r="H54" s="7"/>
      <c r="I54" s="7"/>
      <c r="J54" s="7"/>
      <c r="K54" s="7"/>
      <c r="L54" s="46"/>
      <c r="M54" s="50"/>
      <c r="N54" s="7"/>
      <c r="O54" s="7"/>
      <c r="P54" s="7"/>
    </row>
    <row r="55" spans="1:16" ht="16.5" x14ac:dyDescent="0.3">
      <c r="A55" s="7"/>
      <c r="B55" s="3" t="s">
        <v>34</v>
      </c>
      <c r="C55" s="1"/>
      <c r="D55" s="1"/>
      <c r="E55" s="7"/>
      <c r="F55" s="7"/>
      <c r="G55" s="7"/>
      <c r="H55" s="7"/>
      <c r="I55" s="7"/>
      <c r="J55" s="7"/>
      <c r="K55" s="7"/>
      <c r="L55" s="46"/>
      <c r="M55" s="50"/>
      <c r="N55" s="7"/>
      <c r="O55" s="7"/>
      <c r="P55" s="7"/>
    </row>
    <row r="56" spans="1:16" ht="33.75" customHeight="1" x14ac:dyDescent="0.3">
      <c r="A56" s="7"/>
      <c r="B56" s="3" t="s">
        <v>108</v>
      </c>
      <c r="C56" s="35">
        <v>2</v>
      </c>
      <c r="D56" s="35" t="s">
        <v>109</v>
      </c>
      <c r="E56" s="49">
        <v>2</v>
      </c>
      <c r="F56" s="47">
        <v>1683000</v>
      </c>
      <c r="G56" s="49" t="s">
        <v>110</v>
      </c>
      <c r="H56" s="49" t="s">
        <v>110</v>
      </c>
      <c r="I56" s="49">
        <v>2</v>
      </c>
      <c r="J56" s="47">
        <v>1683000</v>
      </c>
      <c r="K56" s="49" t="s">
        <v>111</v>
      </c>
      <c r="L56" s="61">
        <v>0</v>
      </c>
      <c r="M56" s="66">
        <f t="shared" si="0"/>
        <v>0</v>
      </c>
      <c r="N56" s="49">
        <v>1</v>
      </c>
      <c r="O56" s="49">
        <v>40.58</v>
      </c>
      <c r="P56" s="7"/>
    </row>
    <row r="57" spans="1:16" ht="15.75" customHeight="1" x14ac:dyDescent="0.3">
      <c r="A57" s="7"/>
      <c r="B57" s="3" t="s">
        <v>35</v>
      </c>
      <c r="C57" s="35">
        <v>3</v>
      </c>
      <c r="D57" s="35" t="s">
        <v>113</v>
      </c>
      <c r="E57" s="41">
        <v>3</v>
      </c>
      <c r="F57" s="46">
        <v>437000</v>
      </c>
      <c r="G57" s="41">
        <v>1</v>
      </c>
      <c r="H57" s="46">
        <v>20000</v>
      </c>
      <c r="I57" s="41">
        <v>2</v>
      </c>
      <c r="J57" s="46">
        <v>417000</v>
      </c>
      <c r="K57" s="49" t="s">
        <v>111</v>
      </c>
      <c r="L57" s="46">
        <v>370107</v>
      </c>
      <c r="M57" s="50">
        <f>L57/F57*100</f>
        <v>84.69267734553776</v>
      </c>
      <c r="N57" s="41">
        <v>3</v>
      </c>
      <c r="O57" s="41">
        <v>100</v>
      </c>
      <c r="P57" s="7"/>
    </row>
    <row r="58" spans="1:16" ht="16.5" x14ac:dyDescent="0.3">
      <c r="A58" s="7"/>
      <c r="B58" s="3" t="s">
        <v>36</v>
      </c>
      <c r="C58" s="35">
        <v>3</v>
      </c>
      <c r="D58" s="35" t="s">
        <v>114</v>
      </c>
      <c r="E58" s="41">
        <v>3</v>
      </c>
      <c r="F58" s="46">
        <v>980000</v>
      </c>
      <c r="G58" s="41" t="s">
        <v>110</v>
      </c>
      <c r="H58" s="41" t="s">
        <v>110</v>
      </c>
      <c r="I58" s="41">
        <v>3</v>
      </c>
      <c r="J58" s="46">
        <v>980000</v>
      </c>
      <c r="K58" s="49" t="s">
        <v>111</v>
      </c>
      <c r="L58" s="60">
        <v>867919</v>
      </c>
      <c r="M58" s="50">
        <f>L58/F58*100</f>
        <v>88.563163265306116</v>
      </c>
      <c r="N58" s="41">
        <v>3</v>
      </c>
      <c r="O58" s="41">
        <v>100</v>
      </c>
      <c r="P58" s="7"/>
    </row>
    <row r="59" spans="1:16" s="40" customFormat="1" ht="16.5" x14ac:dyDescent="0.3">
      <c r="A59" s="34"/>
      <c r="B59" s="3" t="s">
        <v>37</v>
      </c>
      <c r="C59" s="35"/>
      <c r="D59" s="35"/>
      <c r="E59" s="36"/>
      <c r="F59" s="37"/>
      <c r="G59" s="38"/>
      <c r="H59" s="38"/>
      <c r="I59" s="36"/>
      <c r="J59" s="37"/>
      <c r="K59" s="36"/>
      <c r="L59" s="37"/>
      <c r="M59" s="39"/>
      <c r="N59" s="36"/>
      <c r="O59" s="36"/>
      <c r="P59" s="36"/>
    </row>
    <row r="60" spans="1:16" ht="33.75" customHeight="1" x14ac:dyDescent="0.3">
      <c r="A60" s="7"/>
      <c r="B60" s="3" t="s">
        <v>38</v>
      </c>
      <c r="C60" s="1"/>
      <c r="D60" s="1"/>
      <c r="E60" s="7"/>
      <c r="F60" s="7"/>
      <c r="G60" s="7"/>
      <c r="H60" s="7"/>
      <c r="I60" s="7"/>
      <c r="J60" s="7"/>
      <c r="K60" s="7"/>
      <c r="L60" s="46"/>
      <c r="M60" s="7"/>
      <c r="N60" s="7"/>
      <c r="O60" s="7"/>
      <c r="P60" s="7"/>
    </row>
    <row r="61" spans="1:16" ht="15.75" customHeight="1" x14ac:dyDescent="0.3">
      <c r="A61" s="7"/>
      <c r="B61" s="3" t="s">
        <v>39</v>
      </c>
      <c r="C61" s="1"/>
      <c r="D61" s="1"/>
      <c r="E61" s="7"/>
      <c r="F61" s="7"/>
      <c r="G61" s="7"/>
      <c r="H61" s="7"/>
      <c r="I61" s="7"/>
      <c r="J61" s="7"/>
      <c r="K61" s="7"/>
      <c r="L61" s="46"/>
      <c r="M61" s="7"/>
      <c r="N61" s="7"/>
      <c r="O61" s="7"/>
      <c r="P61" s="7"/>
    </row>
    <row r="62" spans="1:16" ht="15.75" customHeight="1" x14ac:dyDescent="0.3">
      <c r="A62" s="13"/>
      <c r="B62" s="14" t="s">
        <v>40</v>
      </c>
      <c r="C62" s="15"/>
      <c r="D62" s="15"/>
      <c r="E62" s="13"/>
      <c r="F62" s="13"/>
      <c r="G62" s="13"/>
      <c r="H62" s="13"/>
      <c r="I62" s="13"/>
      <c r="J62" s="13"/>
      <c r="K62" s="13"/>
      <c r="L62" s="62"/>
      <c r="M62" s="13"/>
      <c r="N62" s="13"/>
      <c r="O62" s="13"/>
      <c r="P62" s="13"/>
    </row>
    <row r="63" spans="1:16" s="42" customFormat="1" ht="16.5" x14ac:dyDescent="0.3">
      <c r="A63" s="41"/>
      <c r="B63" s="19" t="s">
        <v>63</v>
      </c>
      <c r="C63" s="19">
        <f>SUM(C49:C62)</f>
        <v>14</v>
      </c>
      <c r="D63" s="19" t="s">
        <v>113</v>
      </c>
      <c r="E63" s="19">
        <f t="shared" ref="E63:N63" si="2">SUM(E49:E62)</f>
        <v>14</v>
      </c>
      <c r="F63" s="43">
        <f t="shared" si="2"/>
        <v>3770000</v>
      </c>
      <c r="G63" s="19">
        <f t="shared" si="2"/>
        <v>1</v>
      </c>
      <c r="H63" s="43">
        <f t="shared" si="2"/>
        <v>20000</v>
      </c>
      <c r="I63" s="19">
        <f>SUM(I49:I62)</f>
        <v>13</v>
      </c>
      <c r="J63" s="43">
        <f t="shared" si="2"/>
        <v>3750000</v>
      </c>
      <c r="K63" s="19" t="s">
        <v>111</v>
      </c>
      <c r="L63" s="43">
        <f>SUM(L49:L62)</f>
        <v>1823868</v>
      </c>
      <c r="M63" s="44">
        <f>L63/F63*100</f>
        <v>48.378461538461536</v>
      </c>
      <c r="N63" s="19">
        <f t="shared" si="2"/>
        <v>13</v>
      </c>
      <c r="O63" s="44">
        <v>73.47</v>
      </c>
      <c r="P63" s="19"/>
    </row>
    <row r="64" spans="1:16" s="58" customFormat="1" ht="24.95" customHeight="1" x14ac:dyDescent="0.25">
      <c r="A64" s="53"/>
      <c r="B64" s="19" t="s">
        <v>64</v>
      </c>
      <c r="C64" s="19">
        <f>C63+C47</f>
        <v>17</v>
      </c>
      <c r="D64" s="19" t="s">
        <v>113</v>
      </c>
      <c r="E64" s="19">
        <v>15</v>
      </c>
      <c r="F64" s="54">
        <f>F63+F47</f>
        <v>5973777</v>
      </c>
      <c r="G64" s="55">
        <v>1</v>
      </c>
      <c r="H64" s="56">
        <f>H63</f>
        <v>20000</v>
      </c>
      <c r="I64" s="55">
        <f>I63+I47</f>
        <v>16</v>
      </c>
      <c r="J64" s="56">
        <f>J63+J47</f>
        <v>5953777</v>
      </c>
      <c r="K64" s="55" t="s">
        <v>111</v>
      </c>
      <c r="L64" s="65">
        <f>L63+L40+L47</f>
        <v>2203567.5</v>
      </c>
      <c r="M64" s="57">
        <f>L64/F64*100</f>
        <v>36.887341124384122</v>
      </c>
      <c r="N64" s="55">
        <f>N63+N47</f>
        <v>15</v>
      </c>
      <c r="O64" s="57">
        <v>68.06</v>
      </c>
      <c r="P64" s="53"/>
    </row>
    <row r="65" spans="1:16" ht="16.5" x14ac:dyDescent="0.3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  <row r="66" spans="1:16" ht="16.5" x14ac:dyDescent="0.3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</row>
    <row r="67" spans="1:16" ht="16.5" x14ac:dyDescent="0.3">
      <c r="A67" s="6"/>
      <c r="B67" s="6"/>
      <c r="C67" s="6"/>
      <c r="D67" s="6"/>
      <c r="E67" s="6"/>
      <c r="F67" s="6"/>
      <c r="G67" s="6"/>
      <c r="H67" s="6"/>
      <c r="I67" s="6"/>
      <c r="J67" s="71" t="s">
        <v>120</v>
      </c>
      <c r="K67" s="71"/>
      <c r="L67" s="71"/>
      <c r="M67" s="71"/>
      <c r="N67" s="71"/>
      <c r="O67" s="6"/>
      <c r="P67" s="6"/>
    </row>
    <row r="68" spans="1:16" ht="16.5" x14ac:dyDescent="0.3">
      <c r="A68" s="6"/>
      <c r="B68" s="6"/>
      <c r="C68" s="6"/>
      <c r="D68" s="6"/>
      <c r="E68" s="6"/>
      <c r="F68" s="6"/>
      <c r="G68" s="6"/>
      <c r="H68" s="6"/>
      <c r="I68" s="6"/>
      <c r="J68" s="71" t="s">
        <v>102</v>
      </c>
      <c r="K68" s="71"/>
      <c r="L68" s="71"/>
      <c r="M68" s="71"/>
      <c r="N68" s="71"/>
      <c r="O68" s="6"/>
      <c r="P68" s="6"/>
    </row>
    <row r="69" spans="1:16" ht="16.5" x14ac:dyDescent="0.3">
      <c r="A69" s="6"/>
      <c r="B69" s="6"/>
      <c r="C69" s="6"/>
      <c r="D69" s="6"/>
      <c r="E69" s="6"/>
      <c r="F69" s="6"/>
      <c r="G69" s="6"/>
      <c r="H69" s="6"/>
      <c r="I69" s="6"/>
      <c r="J69" s="71" t="s">
        <v>103</v>
      </c>
      <c r="K69" s="71"/>
      <c r="L69" s="71"/>
      <c r="M69" s="71"/>
      <c r="N69" s="71"/>
      <c r="O69" s="6"/>
      <c r="P69" s="6"/>
    </row>
    <row r="70" spans="1:16" ht="16.5" x14ac:dyDescent="0.3">
      <c r="A70" s="6"/>
      <c r="B70" s="6"/>
      <c r="C70" s="6"/>
      <c r="D70" s="6"/>
      <c r="E70" s="6"/>
      <c r="F70" s="6"/>
      <c r="G70" s="6"/>
      <c r="H70" s="6"/>
      <c r="I70" s="6"/>
      <c r="J70" s="67"/>
      <c r="K70" s="67"/>
      <c r="L70" s="67"/>
      <c r="M70" s="67"/>
      <c r="N70" s="67"/>
      <c r="O70" s="6"/>
      <c r="P70" s="6"/>
    </row>
    <row r="71" spans="1:16" ht="16.5" x14ac:dyDescent="0.3">
      <c r="A71" s="6"/>
      <c r="B71" s="6"/>
      <c r="C71" s="6"/>
      <c r="D71" s="6"/>
      <c r="E71" s="6"/>
      <c r="F71" s="6"/>
      <c r="G71" s="6"/>
      <c r="H71" s="6"/>
      <c r="I71" s="6"/>
      <c r="J71" s="67"/>
      <c r="K71" s="67"/>
      <c r="L71" s="67"/>
      <c r="M71" s="67"/>
      <c r="N71" s="67"/>
      <c r="O71" s="6"/>
      <c r="P71" s="6"/>
    </row>
    <row r="72" spans="1:16" ht="16.5" x14ac:dyDescent="0.3">
      <c r="A72" s="6"/>
      <c r="B72" s="6"/>
      <c r="C72" s="6"/>
      <c r="D72" s="6"/>
      <c r="E72" s="6"/>
      <c r="F72" s="6"/>
      <c r="G72" s="6"/>
      <c r="H72" s="6"/>
      <c r="I72" s="6"/>
      <c r="J72" s="67"/>
      <c r="K72" s="67"/>
      <c r="L72" s="67"/>
      <c r="M72" s="67"/>
      <c r="N72" s="67"/>
      <c r="O72" s="6"/>
      <c r="P72" s="6"/>
    </row>
    <row r="73" spans="1:16" ht="16.5" x14ac:dyDescent="0.3">
      <c r="A73" s="6"/>
      <c r="B73" s="6"/>
      <c r="C73" s="6"/>
      <c r="D73" s="6"/>
      <c r="E73" s="6"/>
      <c r="F73" s="6"/>
      <c r="G73" s="6"/>
      <c r="H73" s="6"/>
      <c r="I73" s="6"/>
      <c r="J73" s="72" t="s">
        <v>104</v>
      </c>
      <c r="K73" s="72"/>
      <c r="L73" s="72"/>
      <c r="M73" s="72"/>
      <c r="N73" s="72"/>
      <c r="O73" s="6"/>
      <c r="P73" s="6"/>
    </row>
    <row r="74" spans="1:16" ht="16.5" x14ac:dyDescent="0.3">
      <c r="A74" s="6"/>
      <c r="B74" s="6"/>
      <c r="C74" s="6"/>
      <c r="D74" s="6"/>
      <c r="E74" s="6"/>
      <c r="F74" s="6"/>
      <c r="G74" s="6"/>
      <c r="H74" s="6"/>
      <c r="I74" s="6"/>
      <c r="J74" s="69" t="s">
        <v>105</v>
      </c>
      <c r="K74" s="69"/>
      <c r="L74" s="69"/>
      <c r="M74" s="69"/>
      <c r="N74" s="69"/>
      <c r="O74" s="6"/>
      <c r="P74" s="6"/>
    </row>
    <row r="75" spans="1:16" ht="16.5" x14ac:dyDescent="0.3">
      <c r="A75" s="6"/>
      <c r="B75" s="6"/>
      <c r="C75" s="6"/>
      <c r="D75" s="6"/>
      <c r="E75" s="6"/>
      <c r="F75" s="6"/>
      <c r="G75" s="6"/>
      <c r="H75" s="6"/>
      <c r="I75" s="6"/>
      <c r="J75" s="69" t="s">
        <v>106</v>
      </c>
      <c r="K75" s="69"/>
      <c r="L75" s="69"/>
      <c r="M75" s="69"/>
      <c r="N75" s="69"/>
      <c r="O75" s="6"/>
      <c r="P75" s="6"/>
    </row>
    <row r="76" spans="1:16" ht="16.5" x14ac:dyDescent="0.3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spans="1:16" ht="16.5" x14ac:dyDescent="0.3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spans="1:16" ht="16.5" x14ac:dyDescent="0.3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spans="1:16" ht="16.5" x14ac:dyDescent="0.3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spans="1:16" ht="16.5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spans="1:16" ht="16.5" x14ac:dyDescent="0.3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spans="1:16" ht="16.5" x14ac:dyDescent="0.3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spans="1:16" ht="16.5" x14ac:dyDescent="0.3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</sheetData>
  <mergeCells count="24">
    <mergeCell ref="A8:P8"/>
    <mergeCell ref="A9:P9"/>
    <mergeCell ref="A10:P10"/>
    <mergeCell ref="A11:P11"/>
    <mergeCell ref="L16:O16"/>
    <mergeCell ref="C16:F16"/>
    <mergeCell ref="G16:K16"/>
    <mergeCell ref="P16:P18"/>
    <mergeCell ref="B16:B18"/>
    <mergeCell ref="A16:A18"/>
    <mergeCell ref="G17:H17"/>
    <mergeCell ref="I17:J17"/>
    <mergeCell ref="K17:K18"/>
    <mergeCell ref="L17:M17"/>
    <mergeCell ref="C17:C18"/>
    <mergeCell ref="D17:D18"/>
    <mergeCell ref="E17:E18"/>
    <mergeCell ref="J75:N75"/>
    <mergeCell ref="N17:O17"/>
    <mergeCell ref="J67:N67"/>
    <mergeCell ref="J68:N68"/>
    <mergeCell ref="J69:N69"/>
    <mergeCell ref="J73:N73"/>
    <mergeCell ref="J74:N74"/>
  </mergeCells>
  <pageMargins left="0.68110236199999996" right="0.40748031499999998" top="0.24803149599999999" bottom="0.24803149599999999" header="0.31496062992126" footer="0.31496062992126"/>
  <pageSetup paperSize="512" scale="6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opLeftCell="A16" workbookViewId="0">
      <selection activeCell="B23" sqref="B23"/>
    </sheetView>
  </sheetViews>
  <sheetFormatPr defaultRowHeight="15" x14ac:dyDescent="0.25"/>
  <cols>
    <col min="1" max="1" width="10.28515625" customWidth="1"/>
    <col min="2" max="2" width="68.140625" customWidth="1"/>
  </cols>
  <sheetData>
    <row r="1" spans="1:2" x14ac:dyDescent="0.25">
      <c r="A1" s="20" t="s">
        <v>65</v>
      </c>
    </row>
    <row r="2" spans="1:2" x14ac:dyDescent="0.25">
      <c r="A2" s="21" t="s">
        <v>67</v>
      </c>
      <c r="B2" s="21" t="s">
        <v>66</v>
      </c>
    </row>
    <row r="3" spans="1:2" x14ac:dyDescent="0.25">
      <c r="A3" s="22">
        <v>1</v>
      </c>
      <c r="B3" s="23" t="s">
        <v>68</v>
      </c>
    </row>
    <row r="4" spans="1:2" x14ac:dyDescent="0.25">
      <c r="A4" s="22">
        <v>2</v>
      </c>
      <c r="B4" s="23" t="s">
        <v>69</v>
      </c>
    </row>
    <row r="5" spans="1:2" x14ac:dyDescent="0.25">
      <c r="A5" s="22">
        <v>3</v>
      </c>
      <c r="B5" s="23" t="s">
        <v>70</v>
      </c>
    </row>
    <row r="6" spans="1:2" x14ac:dyDescent="0.25">
      <c r="A6" s="22">
        <v>4</v>
      </c>
      <c r="B6" s="23" t="s">
        <v>71</v>
      </c>
    </row>
    <row r="7" spans="1:2" x14ac:dyDescent="0.25">
      <c r="A7" s="22">
        <v>5</v>
      </c>
      <c r="B7" s="23" t="s">
        <v>72</v>
      </c>
    </row>
    <row r="8" spans="1:2" x14ac:dyDescent="0.25">
      <c r="A8" s="22">
        <v>6</v>
      </c>
      <c r="B8" s="23" t="s">
        <v>73</v>
      </c>
    </row>
    <row r="9" spans="1:2" x14ac:dyDescent="0.25">
      <c r="A9" s="22">
        <v>7</v>
      </c>
      <c r="B9" s="23" t="s">
        <v>74</v>
      </c>
    </row>
    <row r="10" spans="1:2" x14ac:dyDescent="0.25">
      <c r="A10" s="22">
        <v>8</v>
      </c>
      <c r="B10" s="23" t="s">
        <v>75</v>
      </c>
    </row>
    <row r="11" spans="1:2" x14ac:dyDescent="0.25">
      <c r="A11" s="22">
        <v>9</v>
      </c>
      <c r="B11" s="23" t="s">
        <v>76</v>
      </c>
    </row>
    <row r="12" spans="1:2" x14ac:dyDescent="0.25">
      <c r="A12" s="22">
        <v>10</v>
      </c>
      <c r="B12" s="23" t="s">
        <v>77</v>
      </c>
    </row>
    <row r="13" spans="1:2" x14ac:dyDescent="0.25">
      <c r="A13" s="22">
        <v>11</v>
      </c>
      <c r="B13" s="23" t="s">
        <v>78</v>
      </c>
    </row>
    <row r="15" spans="1:2" x14ac:dyDescent="0.25">
      <c r="A15" s="20" t="s">
        <v>79</v>
      </c>
    </row>
    <row r="16" spans="1:2" ht="30" x14ac:dyDescent="0.25">
      <c r="A16" s="25" t="s">
        <v>80</v>
      </c>
      <c r="B16" s="24" t="s">
        <v>81</v>
      </c>
    </row>
    <row r="17" spans="1:2" x14ac:dyDescent="0.25">
      <c r="A17" s="25" t="s">
        <v>82</v>
      </c>
      <c r="B17" s="24" t="s">
        <v>83</v>
      </c>
    </row>
    <row r="18" spans="1:2" ht="30" x14ac:dyDescent="0.25">
      <c r="A18" s="25" t="s">
        <v>86</v>
      </c>
      <c r="B18" s="24" t="s">
        <v>84</v>
      </c>
    </row>
    <row r="19" spans="1:2" ht="30" x14ac:dyDescent="0.25">
      <c r="A19" s="25" t="s">
        <v>87</v>
      </c>
      <c r="B19" s="24" t="s">
        <v>85</v>
      </c>
    </row>
    <row r="20" spans="1:2" x14ac:dyDescent="0.25">
      <c r="A20" s="25" t="s">
        <v>88</v>
      </c>
      <c r="B20" s="24" t="s">
        <v>89</v>
      </c>
    </row>
    <row r="21" spans="1:2" x14ac:dyDescent="0.25">
      <c r="A21" s="25"/>
      <c r="B21" s="24"/>
    </row>
    <row r="22" spans="1:2" x14ac:dyDescent="0.25">
      <c r="A22" s="27" t="s">
        <v>91</v>
      </c>
      <c r="B22" s="24" t="s">
        <v>94</v>
      </c>
    </row>
    <row r="23" spans="1:2" ht="30" x14ac:dyDescent="0.25">
      <c r="A23" s="27" t="s">
        <v>92</v>
      </c>
      <c r="B23" s="33" t="s">
        <v>95</v>
      </c>
    </row>
    <row r="24" spans="1:2" x14ac:dyDescent="0.25">
      <c r="A24" s="27" t="s">
        <v>93</v>
      </c>
      <c r="B24" s="24" t="s">
        <v>96</v>
      </c>
    </row>
    <row r="25" spans="1:2" x14ac:dyDescent="0.25">
      <c r="A25" s="27"/>
      <c r="B25" s="24"/>
    </row>
    <row r="26" spans="1:2" x14ac:dyDescent="0.25">
      <c r="A26" s="25"/>
      <c r="B26" s="24"/>
    </row>
    <row r="27" spans="1:2" x14ac:dyDescent="0.25">
      <c r="A27" s="25"/>
      <c r="B27" s="24"/>
    </row>
    <row r="28" spans="1:2" x14ac:dyDescent="0.25">
      <c r="A28" s="25"/>
      <c r="B28" s="24"/>
    </row>
    <row r="29" spans="1:2" x14ac:dyDescent="0.25">
      <c r="A29" s="25"/>
      <c r="B29" s="24"/>
    </row>
    <row r="30" spans="1:2" x14ac:dyDescent="0.25">
      <c r="A30" s="25"/>
      <c r="B30" s="24"/>
    </row>
    <row r="31" spans="1:2" x14ac:dyDescent="0.25">
      <c r="A31" s="25"/>
      <c r="B31" s="24"/>
    </row>
    <row r="32" spans="1:2" x14ac:dyDescent="0.25">
      <c r="A32" s="26"/>
      <c r="B32" s="24"/>
    </row>
    <row r="33" spans="1:2" x14ac:dyDescent="0.25">
      <c r="A33" s="26"/>
      <c r="B33" s="24"/>
    </row>
    <row r="34" spans="1:2" x14ac:dyDescent="0.25">
      <c r="A34" s="26"/>
      <c r="B34" s="24"/>
    </row>
    <row r="35" spans="1:2" x14ac:dyDescent="0.25">
      <c r="A35" s="2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RUJUKAN REGULER</vt:lpstr>
      <vt:lpstr>keterangan</vt:lpstr>
      <vt:lpstr>'RUJUKAN REGULER'!Print_Area</vt:lpstr>
      <vt:lpstr>'RUJUKAN REGULER'!Print_Titles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cp:lastPrinted>2018-07-03T03:21:16Z</cp:lastPrinted>
  <dcterms:created xsi:type="dcterms:W3CDTF">2017-03-30T06:15:44Z</dcterms:created>
  <dcterms:modified xsi:type="dcterms:W3CDTF">2018-07-03T04:26:19Z</dcterms:modified>
</cp:coreProperties>
</file>