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KONTRAK KLINIS\"/>
    </mc:Choice>
  </mc:AlternateContent>
  <xr:revisionPtr revIDLastSave="0" documentId="8_{D19F3601-5002-4A1C-B310-E0B8E976B0E3}" xr6:coauthVersionLast="41" xr6:coauthVersionMax="41" xr10:uidLastSave="{00000000-0000-0000-0000-000000000000}"/>
  <bookViews>
    <workbookView xWindow="-110" yWindow="-110" windowWidth="19420" windowHeight="10420" xr2:uid="{FB95660D-4AC1-4531-BFF9-07516FE210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<sst xmlns="http://schemas.openxmlformats.org/spreadsheetml/2006/main" count="372" uniqueCount="152">
  <si>
    <t>DAFTAR PERJANJIAN KONTRAK PENGADAAN BARANG DAN JASA TAHUN 2018</t>
  </si>
  <si>
    <t>No</t>
  </si>
  <si>
    <t>Nama Badan Usaha</t>
  </si>
  <si>
    <t>Pekerjaan</t>
  </si>
  <si>
    <t>Jenis</t>
  </si>
  <si>
    <t>Alokasi</t>
  </si>
  <si>
    <t>Metode</t>
  </si>
  <si>
    <t xml:space="preserve">Nomor </t>
  </si>
  <si>
    <t>Nilai</t>
  </si>
  <si>
    <t>Mulai</t>
  </si>
  <si>
    <t>Selesai</t>
  </si>
  <si>
    <t>PT Tiara Kencana</t>
  </si>
  <si>
    <t>Belanja Bahan Obat-Obatan</t>
  </si>
  <si>
    <t>Barang</t>
  </si>
  <si>
    <t>APBD</t>
  </si>
  <si>
    <t>E-CAT</t>
  </si>
  <si>
    <t>027.1/752.2/01/2018</t>
  </si>
  <si>
    <t>PT AAM</t>
  </si>
  <si>
    <t>027.1/808.2/01/2018</t>
  </si>
  <si>
    <t>PT Merapi Utama</t>
  </si>
  <si>
    <t>027.1/828.3/01/2018</t>
  </si>
  <si>
    <t>PT Mitra Medika</t>
  </si>
  <si>
    <t>DAK 2018 - Pengadaan EEG</t>
  </si>
  <si>
    <t>Modal</t>
  </si>
  <si>
    <t>027.1/809.3/01/2018</t>
  </si>
  <si>
    <t>PT Thomasong</t>
  </si>
  <si>
    <t>DAK 2018 - Pengadaan Dental Unit</t>
  </si>
  <si>
    <t>027.1/977/01/2018</t>
  </si>
  <si>
    <t>PT Sekarguna Medika</t>
  </si>
  <si>
    <t>DAK 2018 - Pengadaan EKG</t>
  </si>
  <si>
    <t>027.1/808.8/01/2018</t>
  </si>
  <si>
    <t>PT Bhumi Elang</t>
  </si>
  <si>
    <t>Satpam Periode Jan-Mar 2018</t>
  </si>
  <si>
    <t>Jasa</t>
  </si>
  <si>
    <t>BLUD</t>
  </si>
  <si>
    <t>PL</t>
  </si>
  <si>
    <t>602.51/5304.7/12/2017</t>
  </si>
  <si>
    <t>PT Citra Vitabuana</t>
  </si>
  <si>
    <t>DAK 2018 - Pengadaan Suction Pump</t>
  </si>
  <si>
    <t>027.1/828.8/01/2018</t>
  </si>
  <si>
    <t>PT Boswell</t>
  </si>
  <si>
    <t>DAK 2018 - Pengadaan Station Space Pump</t>
  </si>
  <si>
    <t>027.1/985.2/01/2018</t>
  </si>
  <si>
    <t xml:space="preserve">PT Nasmoco </t>
  </si>
  <si>
    <t>DAK 2018 - Pengadaan Ambulance</t>
  </si>
  <si>
    <t>027.1/1184.6/02/2018</t>
  </si>
  <si>
    <t>PT IDSMed</t>
  </si>
  <si>
    <t>DAK 2018 - Pengadaan Bedside Monitor</t>
  </si>
  <si>
    <t>027.1/1231.3/02/2018</t>
  </si>
  <si>
    <t>PT Altrak 1978</t>
  </si>
  <si>
    <t>DAK 2018 - Pengadaan Generator Set</t>
  </si>
  <si>
    <t>027.1/829.2/01/2018</t>
  </si>
  <si>
    <t>DAK 2018 - Pengadaan Central Monitor</t>
  </si>
  <si>
    <t>027.1/1475.3/02/2018</t>
  </si>
  <si>
    <t>PT Karunia Mekar</t>
  </si>
  <si>
    <t>Pekarya Gizi Periode Jan-Feb 2018</t>
  </si>
  <si>
    <t>602.51/5304.5/12/2017</t>
  </si>
  <si>
    <t>PT Bumiputera</t>
  </si>
  <si>
    <t>Asuransi Gedung dan Kendaraan</t>
  </si>
  <si>
    <t>027.1/1522.2/02/2018</t>
  </si>
  <si>
    <t>PT APL</t>
  </si>
  <si>
    <t>027.1/1231.7/02/2018</t>
  </si>
  <si>
    <t>027.1/1564.5/02/2018</t>
  </si>
  <si>
    <t>027.1/1348.2/02/2018</t>
  </si>
  <si>
    <t>CV Gaya Tehnik</t>
  </si>
  <si>
    <t>Peralatan Elektronik</t>
  </si>
  <si>
    <t>027.1/1548.8/02/2018</t>
  </si>
  <si>
    <t>PT Aginta Surgicalindo</t>
  </si>
  <si>
    <t>DAK 2018 - Pengadaan Microvawe Diathermy</t>
  </si>
  <si>
    <t>027.1/1486.5/02/2018</t>
  </si>
  <si>
    <t>CV Wahyu Mulia</t>
  </si>
  <si>
    <t>Pemasangan Gorden</t>
  </si>
  <si>
    <t>027.1/1991.5/03/2018</t>
  </si>
  <si>
    <t>CV Trikarya</t>
  </si>
  <si>
    <t>Pengadaan Peralatan Komputer</t>
  </si>
  <si>
    <t>027.1/1954.7/03/2018</t>
  </si>
  <si>
    <t>PT Mukti Pandulu</t>
  </si>
  <si>
    <t>Pengadaan Meja,almari,rak dan WB</t>
  </si>
  <si>
    <t>027.1/1954.4/03/2018</t>
  </si>
  <si>
    <t>PT Mensa Binasukses</t>
  </si>
  <si>
    <t>027.1/1959.4/03/2018</t>
  </si>
  <si>
    <t>PT Enseval Putera</t>
  </si>
  <si>
    <t>Peralatan Kedokteran/Kesehatan</t>
  </si>
  <si>
    <t>027.1/2322.5/03/2018</t>
  </si>
  <si>
    <t>Satpam Periode April s.d Juni 2018</t>
  </si>
  <si>
    <t>027.1/2449.8/03/2018</t>
  </si>
  <si>
    <t>PT Dinar Patra</t>
  </si>
  <si>
    <t>Pengadaan Reagent</t>
  </si>
  <si>
    <t>027.1/2450.5/03/2018</t>
  </si>
  <si>
    <t>CV Kencana Tehnik</t>
  </si>
  <si>
    <t>Perlengkapan Ruang Pasien/Linen</t>
  </si>
  <si>
    <t>027.1/3207.8/04/2018</t>
  </si>
  <si>
    <t>CV Mulia Jaya</t>
  </si>
  <si>
    <t>Pakaian Dinas dan Atribut</t>
  </si>
  <si>
    <t>027.1/1308.4/02/2018</t>
  </si>
  <si>
    <t>CV Pancasula M</t>
  </si>
  <si>
    <t>Konsultan ANDAL LALIN</t>
  </si>
  <si>
    <t>027.1/3379.7/04/2018</t>
  </si>
  <si>
    <t>PT Asia Indotama</t>
  </si>
  <si>
    <t>Perbaikan Laundry</t>
  </si>
  <si>
    <t>027.1/3118.7/04/2018</t>
  </si>
  <si>
    <t>027.1/3436.1/04/2018</t>
  </si>
  <si>
    <t>Catering Anggur</t>
  </si>
  <si>
    <t>Makan Buka dan Sahur</t>
  </si>
  <si>
    <t>027.1/4024/04/2018</t>
  </si>
  <si>
    <t>Pemeliharaan SIM/IT</t>
  </si>
  <si>
    <t>027.1/3609.5/04/2018</t>
  </si>
  <si>
    <t>027.1/3896.6/05/2018</t>
  </si>
  <si>
    <t>027.1/4045.4/05/2018</t>
  </si>
  <si>
    <t>027.1/4160.8/05/2018</t>
  </si>
  <si>
    <t>027.1/4147.5/05/2018</t>
  </si>
  <si>
    <t>027.1/4226.6/06/2018</t>
  </si>
  <si>
    <t>PT Makmur Jaya Sragen</t>
  </si>
  <si>
    <t>Lelang Makanan SMT.II</t>
  </si>
  <si>
    <t>LELANG</t>
  </si>
  <si>
    <t>027.1/4462.4/06/2018</t>
  </si>
  <si>
    <t>027.1/4160.6/05/2018</t>
  </si>
  <si>
    <t>Satpam Periode Juli-Sept 2018</t>
  </si>
  <si>
    <t>602.51/4461.2/06/2018</t>
  </si>
  <si>
    <t>Belanja Perlatan Listrik</t>
  </si>
  <si>
    <t>027.1/5433.1/07/2018</t>
  </si>
  <si>
    <t>CV Sarana Mukti Raya</t>
  </si>
  <si>
    <t>SMS Gateway</t>
  </si>
  <si>
    <t>027.1/4424.3/06/2018</t>
  </si>
  <si>
    <t>027.1/5704.3/07/2018</t>
  </si>
  <si>
    <t>027.1/5759.5/08/2018</t>
  </si>
  <si>
    <t>PT Intisari</t>
  </si>
  <si>
    <t>Pengadaan ATK Pelatihan Resistensi mikroba</t>
  </si>
  <si>
    <t>027.1/6011/09/2018</t>
  </si>
  <si>
    <t>Pemeliharaan Peralatan Laboratorium</t>
  </si>
  <si>
    <t>027.1/5581.2/07/2018</t>
  </si>
  <si>
    <t>CV Handayani Jaya</t>
  </si>
  <si>
    <t>Belanja ATK untuk Pelatihan BLS</t>
  </si>
  <si>
    <t>027.1/6157.5/09/2018</t>
  </si>
  <si>
    <t>027.1/6049.5/09/2018</t>
  </si>
  <si>
    <t>027.1/6182.5/09/2018</t>
  </si>
  <si>
    <t>027.1/6157.2/09/2018</t>
  </si>
  <si>
    <t>027.1/6182.2/09/2018</t>
  </si>
  <si>
    <t>KAP Sri Marmo Djogosarkoro</t>
  </si>
  <si>
    <t>Konsultan Audit Eksternal KAP</t>
  </si>
  <si>
    <t>027.1/6898.2/10/2018</t>
  </si>
  <si>
    <t>027.1/6848.5/10/2018</t>
  </si>
  <si>
    <t>Satpam Periode Oktober s.d Desember 2018</t>
  </si>
  <si>
    <t>027.1/6362.1/09/2018</t>
  </si>
  <si>
    <t>027.1/6371.5/10/2018</t>
  </si>
  <si>
    <t>Alkes Laboratorium</t>
  </si>
  <si>
    <t>027.1/6365.3/09/2018</t>
  </si>
  <si>
    <t>Pemeliharaan AC</t>
  </si>
  <si>
    <t>027.1/7035.8/11/2018</t>
  </si>
  <si>
    <t>CV Indo Pratamas</t>
  </si>
  <si>
    <t>Lelang ATS dan Jaringan</t>
  </si>
  <si>
    <t>027.1/7094/10/2018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</si>
</sst>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1" applyNumberFormat="1" applyFont="1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1" applyNumberFormat="1" applyFont="1" applyBorder="1"/>
    <xf numFmtId="14" fontId="0" fillId="0" borderId="1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A367-9722-4EAD-B239-8AB1F68D962B}">
  <dimension ref="C1:L66"/>
  <sheetViews>
    <sheetView tabSelected="1" workbookViewId="0">
      <selection sqref="A1:XFD1048576"/>
    </sheetView>
  </sheetViews>
  <sheetFormatPr defaultRowHeight="14.5" x14ac:dyDescent="0.35"/>
  <cols>
    <col min="3" max="3" width="4.453125" customWidth="1"/>
    <col min="4" max="4" width="21.81640625" bestFit="1" customWidth="1"/>
    <col min="5" max="5" width="58" bestFit="1" customWidth="1"/>
    <col min="6" max="8" width="10.7265625" customWidth="1"/>
    <col min="9" max="9" width="21" bestFit="1" customWidth="1"/>
    <col min="10" max="10" width="15.26953125" bestFit="1" customWidth="1"/>
    <col min="11" max="12" width="10.7265625" customWidth="1"/>
  </cols>
  <sheetData>
    <row r="1" spans="3:12" ht="21" x14ac:dyDescent="0.5">
      <c r="D1" s="1" t="s">
        <v>0</v>
      </c>
    </row>
    <row r="3" spans="3:12" ht="15" thickBot="1" x14ac:dyDescent="0.4"/>
    <row r="4" spans="3:12" ht="15" thickTop="1" x14ac:dyDescent="0.35">
      <c r="C4" s="2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3" t="s">
        <v>7</v>
      </c>
      <c r="J4" s="5" t="s">
        <v>8</v>
      </c>
      <c r="K4" s="3" t="s">
        <v>3</v>
      </c>
      <c r="L4" s="3"/>
    </row>
    <row r="5" spans="3:12" ht="15" thickBot="1" x14ac:dyDescent="0.4">
      <c r="C5" s="6"/>
      <c r="D5" s="7"/>
      <c r="E5" s="7"/>
      <c r="F5" s="7"/>
      <c r="G5" s="8"/>
      <c r="H5" s="8"/>
      <c r="I5" s="7"/>
      <c r="J5" s="9"/>
      <c r="K5" s="10" t="s">
        <v>9</v>
      </c>
      <c r="L5" s="10" t="s">
        <v>10</v>
      </c>
    </row>
    <row r="6" spans="3:12" ht="15" thickTop="1" x14ac:dyDescent="0.35">
      <c r="C6" s="11"/>
      <c r="D6" s="12"/>
      <c r="E6" s="12"/>
      <c r="F6" s="12"/>
      <c r="G6" s="12"/>
      <c r="H6" s="12"/>
      <c r="I6" s="12"/>
      <c r="J6" s="13"/>
      <c r="K6" s="12"/>
      <c r="L6" s="12"/>
    </row>
    <row r="7" spans="3:12" x14ac:dyDescent="0.35">
      <c r="C7" s="14">
        <v>1</v>
      </c>
      <c r="D7" s="15" t="s">
        <v>11</v>
      </c>
      <c r="E7" s="15" t="s">
        <v>12</v>
      </c>
      <c r="F7" s="16" t="s">
        <v>13</v>
      </c>
      <c r="G7" s="16" t="s">
        <v>14</v>
      </c>
      <c r="H7" s="16" t="s">
        <v>15</v>
      </c>
      <c r="I7" s="15" t="s">
        <v>16</v>
      </c>
      <c r="J7" s="17">
        <v>222208300</v>
      </c>
      <c r="K7" s="18">
        <v>43124</v>
      </c>
      <c r="L7" s="18">
        <f>K7+89</f>
        <v>43213</v>
      </c>
    </row>
    <row r="8" spans="3:12" x14ac:dyDescent="0.35">
      <c r="C8" s="14">
        <v>2</v>
      </c>
      <c r="D8" s="19" t="s">
        <v>17</v>
      </c>
      <c r="E8" s="19" t="s">
        <v>12</v>
      </c>
      <c r="F8" s="20" t="s">
        <v>13</v>
      </c>
      <c r="G8" s="20" t="s">
        <v>14</v>
      </c>
      <c r="H8" s="20" t="s">
        <v>15</v>
      </c>
      <c r="I8" s="19" t="s">
        <v>18</v>
      </c>
      <c r="J8" s="21">
        <v>490418025</v>
      </c>
      <c r="K8" s="22">
        <v>43123</v>
      </c>
      <c r="L8" s="22">
        <f>K8+59</f>
        <v>43182</v>
      </c>
    </row>
    <row r="9" spans="3:12" x14ac:dyDescent="0.35">
      <c r="C9" s="14">
        <v>3</v>
      </c>
      <c r="D9" s="19" t="s">
        <v>19</v>
      </c>
      <c r="E9" s="19" t="s">
        <v>12</v>
      </c>
      <c r="F9" s="20" t="s">
        <v>13</v>
      </c>
      <c r="G9" s="20" t="s">
        <v>14</v>
      </c>
      <c r="H9" s="20" t="s">
        <v>15</v>
      </c>
      <c r="I9" s="19" t="s">
        <v>20</v>
      </c>
      <c r="J9" s="21">
        <v>147609820</v>
      </c>
      <c r="K9" s="22">
        <v>43125</v>
      </c>
      <c r="L9" s="22">
        <f>K9+14</f>
        <v>43139</v>
      </c>
    </row>
    <row r="10" spans="3:12" x14ac:dyDescent="0.35">
      <c r="C10" s="14">
        <v>4</v>
      </c>
      <c r="D10" s="19" t="s">
        <v>21</v>
      </c>
      <c r="E10" s="19" t="s">
        <v>22</v>
      </c>
      <c r="F10" s="20" t="s">
        <v>23</v>
      </c>
      <c r="G10" s="20" t="s">
        <v>14</v>
      </c>
      <c r="H10" s="20" t="s">
        <v>15</v>
      </c>
      <c r="I10" s="19" t="s">
        <v>24</v>
      </c>
      <c r="J10" s="21">
        <v>789919000</v>
      </c>
      <c r="K10" s="22">
        <v>43124</v>
      </c>
      <c r="L10" s="22">
        <f>K10+89</f>
        <v>43213</v>
      </c>
    </row>
    <row r="11" spans="3:12" x14ac:dyDescent="0.35">
      <c r="C11" s="14">
        <v>5</v>
      </c>
      <c r="D11" s="19" t="s">
        <v>25</v>
      </c>
      <c r="E11" s="19" t="s">
        <v>26</v>
      </c>
      <c r="F11" s="20" t="s">
        <v>23</v>
      </c>
      <c r="G11" s="20" t="s">
        <v>14</v>
      </c>
      <c r="H11" s="20" t="s">
        <v>15</v>
      </c>
      <c r="I11" s="19" t="s">
        <v>27</v>
      </c>
      <c r="J11" s="21">
        <v>254000000</v>
      </c>
      <c r="K11" s="22">
        <v>43126</v>
      </c>
      <c r="L11" s="22">
        <f>K11+59</f>
        <v>43185</v>
      </c>
    </row>
    <row r="12" spans="3:12" x14ac:dyDescent="0.35">
      <c r="C12" s="14">
        <v>6</v>
      </c>
      <c r="D12" s="19" t="s">
        <v>28</v>
      </c>
      <c r="E12" s="19" t="s">
        <v>29</v>
      </c>
      <c r="F12" s="20" t="s">
        <v>23</v>
      </c>
      <c r="G12" s="20" t="s">
        <v>14</v>
      </c>
      <c r="H12" s="20" t="s">
        <v>15</v>
      </c>
      <c r="I12" s="19" t="s">
        <v>30</v>
      </c>
      <c r="J12" s="21">
        <v>78000000</v>
      </c>
      <c r="K12" s="22">
        <v>43124</v>
      </c>
      <c r="L12" s="22">
        <f>K12+29</f>
        <v>43153</v>
      </c>
    </row>
    <row r="13" spans="3:12" x14ac:dyDescent="0.35">
      <c r="C13" s="14">
        <v>7</v>
      </c>
      <c r="D13" s="19" t="s">
        <v>31</v>
      </c>
      <c r="E13" s="19" t="s">
        <v>32</v>
      </c>
      <c r="F13" s="20" t="s">
        <v>33</v>
      </c>
      <c r="G13" s="20" t="s">
        <v>34</v>
      </c>
      <c r="H13" s="20" t="s">
        <v>35</v>
      </c>
      <c r="I13" s="19" t="s">
        <v>36</v>
      </c>
      <c r="J13" s="21">
        <v>160199000</v>
      </c>
      <c r="K13" s="22">
        <v>43101</v>
      </c>
      <c r="L13" s="22">
        <f>K13+89</f>
        <v>43190</v>
      </c>
    </row>
    <row r="14" spans="3:12" x14ac:dyDescent="0.35">
      <c r="C14" s="14">
        <v>8</v>
      </c>
      <c r="D14" s="19" t="s">
        <v>37</v>
      </c>
      <c r="E14" s="19" t="s">
        <v>38</v>
      </c>
      <c r="F14" s="20" t="s">
        <v>23</v>
      </c>
      <c r="G14" s="20" t="s">
        <v>14</v>
      </c>
      <c r="H14" s="20" t="s">
        <v>15</v>
      </c>
      <c r="I14" s="19" t="s">
        <v>39</v>
      </c>
      <c r="J14" s="21">
        <v>41771000</v>
      </c>
      <c r="K14" s="22">
        <v>43125</v>
      </c>
      <c r="L14" s="22">
        <f>K14+29</f>
        <v>43154</v>
      </c>
    </row>
    <row r="15" spans="3:12" x14ac:dyDescent="0.35">
      <c r="C15" s="14">
        <v>9</v>
      </c>
      <c r="D15" s="19" t="s">
        <v>40</v>
      </c>
      <c r="E15" s="19" t="s">
        <v>41</v>
      </c>
      <c r="F15" s="20" t="s">
        <v>23</v>
      </c>
      <c r="G15" s="20" t="s">
        <v>14</v>
      </c>
      <c r="H15" s="20" t="s">
        <v>15</v>
      </c>
      <c r="I15" s="19" t="s">
        <v>42</v>
      </c>
      <c r="J15" s="21">
        <v>169520000</v>
      </c>
      <c r="K15" s="22">
        <v>43129</v>
      </c>
      <c r="L15" s="22">
        <f>K15+74</f>
        <v>43203</v>
      </c>
    </row>
    <row r="16" spans="3:12" x14ac:dyDescent="0.35">
      <c r="C16" s="14">
        <v>10</v>
      </c>
      <c r="D16" s="19" t="s">
        <v>43</v>
      </c>
      <c r="E16" s="19" t="s">
        <v>44</v>
      </c>
      <c r="F16" s="20" t="s">
        <v>23</v>
      </c>
      <c r="G16" s="20" t="s">
        <v>14</v>
      </c>
      <c r="H16" s="20" t="s">
        <v>15</v>
      </c>
      <c r="I16" s="19" t="s">
        <v>45</v>
      </c>
      <c r="J16" s="21">
        <v>379699500</v>
      </c>
      <c r="K16" s="22">
        <v>43133</v>
      </c>
      <c r="L16" s="22">
        <f>K16+59</f>
        <v>43192</v>
      </c>
    </row>
    <row r="17" spans="3:12" x14ac:dyDescent="0.35">
      <c r="C17" s="14">
        <v>11</v>
      </c>
      <c r="D17" s="19" t="s">
        <v>46</v>
      </c>
      <c r="E17" s="19" t="s">
        <v>47</v>
      </c>
      <c r="F17" s="20" t="s">
        <v>23</v>
      </c>
      <c r="G17" s="20" t="s">
        <v>14</v>
      </c>
      <c r="H17" s="20" t="s">
        <v>15</v>
      </c>
      <c r="I17" s="19" t="s">
        <v>48</v>
      </c>
      <c r="J17" s="21">
        <v>177800000</v>
      </c>
      <c r="K17" s="22">
        <v>43137</v>
      </c>
      <c r="L17" s="22">
        <f>K17+59</f>
        <v>43196</v>
      </c>
    </row>
    <row r="18" spans="3:12" x14ac:dyDescent="0.35">
      <c r="C18" s="14">
        <v>12</v>
      </c>
      <c r="D18" s="19" t="s">
        <v>49</v>
      </c>
      <c r="E18" s="19" t="s">
        <v>50</v>
      </c>
      <c r="F18" s="20" t="s">
        <v>23</v>
      </c>
      <c r="G18" s="20" t="s">
        <v>14</v>
      </c>
      <c r="H18" s="20" t="s">
        <v>15</v>
      </c>
      <c r="I18" s="19" t="s">
        <v>51</v>
      </c>
      <c r="J18" s="21">
        <v>890395000</v>
      </c>
      <c r="K18" s="22">
        <v>43125</v>
      </c>
      <c r="L18" s="22">
        <f>K18+155</f>
        <v>43280</v>
      </c>
    </row>
    <row r="19" spans="3:12" x14ac:dyDescent="0.35">
      <c r="C19" s="14">
        <v>13</v>
      </c>
      <c r="D19" s="19" t="s">
        <v>46</v>
      </c>
      <c r="E19" s="19" t="s">
        <v>52</v>
      </c>
      <c r="F19" s="20" t="s">
        <v>23</v>
      </c>
      <c r="G19" s="20" t="s">
        <v>14</v>
      </c>
      <c r="H19" s="20" t="s">
        <v>35</v>
      </c>
      <c r="I19" s="19" t="s">
        <v>53</v>
      </c>
      <c r="J19" s="21">
        <v>147000000</v>
      </c>
      <c r="K19" s="22">
        <v>43150</v>
      </c>
      <c r="L19" s="22">
        <f>K19+59</f>
        <v>43209</v>
      </c>
    </row>
    <row r="20" spans="3:12" x14ac:dyDescent="0.35">
      <c r="C20" s="14">
        <v>14</v>
      </c>
      <c r="D20" s="19" t="s">
        <v>54</v>
      </c>
      <c r="E20" s="19" t="s">
        <v>55</v>
      </c>
      <c r="F20" s="20" t="s">
        <v>33</v>
      </c>
      <c r="G20" s="20" t="s">
        <v>34</v>
      </c>
      <c r="H20" s="20" t="s">
        <v>35</v>
      </c>
      <c r="I20" s="19" t="s">
        <v>56</v>
      </c>
      <c r="J20" s="21">
        <v>69907000</v>
      </c>
      <c r="K20" s="22">
        <v>43101</v>
      </c>
      <c r="L20" s="22">
        <f>K20+58</f>
        <v>43159</v>
      </c>
    </row>
    <row r="21" spans="3:12" x14ac:dyDescent="0.35">
      <c r="C21" s="14">
        <v>15</v>
      </c>
      <c r="D21" s="19" t="s">
        <v>57</v>
      </c>
      <c r="E21" s="19" t="s">
        <v>58</v>
      </c>
      <c r="F21" s="20" t="s">
        <v>33</v>
      </c>
      <c r="G21" s="20" t="s">
        <v>34</v>
      </c>
      <c r="H21" s="20" t="s">
        <v>35</v>
      </c>
      <c r="I21" s="19" t="s">
        <v>59</v>
      </c>
      <c r="J21" s="21">
        <v>96813000</v>
      </c>
      <c r="K21" s="22">
        <v>43154</v>
      </c>
      <c r="L21" s="22">
        <f>K21+3</f>
        <v>43157</v>
      </c>
    </row>
    <row r="22" spans="3:12" x14ac:dyDescent="0.35">
      <c r="C22" s="14">
        <v>16</v>
      </c>
      <c r="D22" s="19" t="s">
        <v>60</v>
      </c>
      <c r="E22" s="19" t="s">
        <v>12</v>
      </c>
      <c r="F22" s="20" t="s">
        <v>13</v>
      </c>
      <c r="G22" s="20" t="s">
        <v>14</v>
      </c>
      <c r="H22" s="20" t="s">
        <v>15</v>
      </c>
      <c r="I22" s="19" t="s">
        <v>61</v>
      </c>
      <c r="J22" s="21">
        <v>67597050</v>
      </c>
      <c r="K22" s="22">
        <v>43137</v>
      </c>
      <c r="L22" s="22">
        <f>K22+59</f>
        <v>43196</v>
      </c>
    </row>
    <row r="23" spans="3:12" x14ac:dyDescent="0.35">
      <c r="C23" s="14">
        <v>17</v>
      </c>
      <c r="D23" s="19" t="s">
        <v>60</v>
      </c>
      <c r="E23" s="19" t="s">
        <v>12</v>
      </c>
      <c r="F23" s="20" t="s">
        <v>13</v>
      </c>
      <c r="G23" s="20" t="s">
        <v>14</v>
      </c>
      <c r="H23" s="20" t="s">
        <v>15</v>
      </c>
      <c r="I23" s="19" t="s">
        <v>62</v>
      </c>
      <c r="J23" s="21">
        <v>249865200</v>
      </c>
      <c r="K23" s="22">
        <v>43157</v>
      </c>
      <c r="L23" s="22">
        <f>K23+59</f>
        <v>43216</v>
      </c>
    </row>
    <row r="24" spans="3:12" x14ac:dyDescent="0.35">
      <c r="C24" s="14">
        <v>18</v>
      </c>
      <c r="D24" s="19" t="s">
        <v>11</v>
      </c>
      <c r="E24" s="19" t="s">
        <v>12</v>
      </c>
      <c r="F24" s="20" t="s">
        <v>13</v>
      </c>
      <c r="G24" s="20" t="s">
        <v>14</v>
      </c>
      <c r="H24" s="20" t="s">
        <v>15</v>
      </c>
      <c r="I24" s="19" t="s">
        <v>63</v>
      </c>
      <c r="J24" s="21">
        <v>162239740</v>
      </c>
      <c r="K24" s="22">
        <v>43144</v>
      </c>
      <c r="L24" s="22">
        <f>K24+59</f>
        <v>43203</v>
      </c>
    </row>
    <row r="25" spans="3:12" x14ac:dyDescent="0.35">
      <c r="C25" s="14">
        <v>19</v>
      </c>
      <c r="D25" s="19" t="s">
        <v>64</v>
      </c>
      <c r="E25" s="19" t="s">
        <v>65</v>
      </c>
      <c r="F25" s="20" t="s">
        <v>23</v>
      </c>
      <c r="G25" s="20" t="s">
        <v>34</v>
      </c>
      <c r="H25" s="20" t="s">
        <v>35</v>
      </c>
      <c r="I25" s="19" t="s">
        <v>66</v>
      </c>
      <c r="J25" s="21">
        <v>166460000</v>
      </c>
      <c r="K25" s="22">
        <v>43153</v>
      </c>
      <c r="L25" s="22">
        <f>K25+29</f>
        <v>43182</v>
      </c>
    </row>
    <row r="26" spans="3:12" x14ac:dyDescent="0.35">
      <c r="C26" s="14">
        <v>20</v>
      </c>
      <c r="D26" s="19" t="s">
        <v>67</v>
      </c>
      <c r="E26" s="19" t="s">
        <v>68</v>
      </c>
      <c r="F26" s="20" t="s">
        <v>23</v>
      </c>
      <c r="G26" s="20" t="s">
        <v>14</v>
      </c>
      <c r="H26" s="20" t="s">
        <v>15</v>
      </c>
      <c r="I26" s="19" t="s">
        <v>69</v>
      </c>
      <c r="J26" s="21">
        <v>100767000</v>
      </c>
      <c r="K26" s="22">
        <v>43151</v>
      </c>
      <c r="L26" s="22">
        <f>K26+69</f>
        <v>43220</v>
      </c>
    </row>
    <row r="27" spans="3:12" x14ac:dyDescent="0.35">
      <c r="C27" s="14">
        <v>21</v>
      </c>
      <c r="D27" s="19" t="s">
        <v>70</v>
      </c>
      <c r="E27" s="19" t="s">
        <v>71</v>
      </c>
      <c r="F27" s="20" t="s">
        <v>13</v>
      </c>
      <c r="G27" s="20" t="s">
        <v>34</v>
      </c>
      <c r="H27" s="20" t="s">
        <v>35</v>
      </c>
      <c r="I27" s="19" t="s">
        <v>72</v>
      </c>
      <c r="J27" s="21">
        <v>72223000</v>
      </c>
      <c r="K27" s="22">
        <v>43172</v>
      </c>
      <c r="L27" s="22">
        <f>K27+14</f>
        <v>43186</v>
      </c>
    </row>
    <row r="28" spans="3:12" x14ac:dyDescent="0.35">
      <c r="C28" s="14">
        <v>22</v>
      </c>
      <c r="D28" s="19" t="s">
        <v>73</v>
      </c>
      <c r="E28" s="19" t="s">
        <v>74</v>
      </c>
      <c r="F28" s="20" t="s">
        <v>23</v>
      </c>
      <c r="G28" s="20" t="s">
        <v>34</v>
      </c>
      <c r="H28" s="20" t="s">
        <v>35</v>
      </c>
      <c r="I28" s="19" t="s">
        <v>75</v>
      </c>
      <c r="J28" s="21">
        <v>144150000</v>
      </c>
      <c r="K28" s="22">
        <v>43167</v>
      </c>
      <c r="L28" s="22">
        <f>K28+29</f>
        <v>43196</v>
      </c>
    </row>
    <row r="29" spans="3:12" x14ac:dyDescent="0.35">
      <c r="C29" s="14">
        <v>23</v>
      </c>
      <c r="D29" s="19" t="s">
        <v>76</v>
      </c>
      <c r="E29" s="19" t="s">
        <v>77</v>
      </c>
      <c r="F29" s="20" t="s">
        <v>23</v>
      </c>
      <c r="G29" s="20" t="s">
        <v>34</v>
      </c>
      <c r="H29" s="20" t="s">
        <v>35</v>
      </c>
      <c r="I29" s="19" t="s">
        <v>78</v>
      </c>
      <c r="J29" s="21">
        <v>112398000</v>
      </c>
      <c r="K29" s="22">
        <v>43167</v>
      </c>
      <c r="L29" s="22">
        <f>K29+69</f>
        <v>43236</v>
      </c>
    </row>
    <row r="30" spans="3:12" x14ac:dyDescent="0.35">
      <c r="C30" s="14">
        <v>24</v>
      </c>
      <c r="D30" s="19" t="s">
        <v>79</v>
      </c>
      <c r="E30" s="19" t="s">
        <v>12</v>
      </c>
      <c r="F30" s="20" t="s">
        <v>13</v>
      </c>
      <c r="G30" s="20" t="s">
        <v>14</v>
      </c>
      <c r="H30" s="20" t="s">
        <v>35</v>
      </c>
      <c r="I30" s="19" t="s">
        <v>80</v>
      </c>
      <c r="J30" s="21">
        <v>69578700</v>
      </c>
      <c r="K30" s="22">
        <v>43168</v>
      </c>
      <c r="L30" s="22">
        <f>K30+6</f>
        <v>43174</v>
      </c>
    </row>
    <row r="31" spans="3:12" x14ac:dyDescent="0.35">
      <c r="C31" s="14">
        <v>25</v>
      </c>
      <c r="D31" s="19" t="s">
        <v>81</v>
      </c>
      <c r="E31" s="19" t="s">
        <v>82</v>
      </c>
      <c r="F31" s="20" t="s">
        <v>23</v>
      </c>
      <c r="G31" s="20" t="s">
        <v>34</v>
      </c>
      <c r="H31" s="20" t="s">
        <v>15</v>
      </c>
      <c r="I31" s="19" t="s">
        <v>83</v>
      </c>
      <c r="J31" s="21">
        <v>70294895</v>
      </c>
      <c r="K31" s="22">
        <v>43186</v>
      </c>
      <c r="L31" s="22">
        <f>K31+29</f>
        <v>43215</v>
      </c>
    </row>
    <row r="32" spans="3:12" x14ac:dyDescent="0.35">
      <c r="C32" s="14">
        <v>26</v>
      </c>
      <c r="D32" s="19" t="s">
        <v>31</v>
      </c>
      <c r="E32" s="19" t="s">
        <v>84</v>
      </c>
      <c r="F32" s="20" t="s">
        <v>33</v>
      </c>
      <c r="G32" s="20" t="s">
        <v>34</v>
      </c>
      <c r="H32" s="20" t="s">
        <v>35</v>
      </c>
      <c r="I32" s="19" t="s">
        <v>85</v>
      </c>
      <c r="J32" s="21">
        <v>194609000</v>
      </c>
      <c r="K32" s="22">
        <v>43191</v>
      </c>
      <c r="L32" s="22">
        <f>K32+90</f>
        <v>43281</v>
      </c>
    </row>
    <row r="33" spans="3:12" x14ac:dyDescent="0.35">
      <c r="C33" s="14">
        <v>27</v>
      </c>
      <c r="D33" s="19" t="s">
        <v>86</v>
      </c>
      <c r="E33" s="19" t="s">
        <v>87</v>
      </c>
      <c r="F33" s="20" t="s">
        <v>13</v>
      </c>
      <c r="G33" s="20" t="s">
        <v>14</v>
      </c>
      <c r="H33" s="20" t="s">
        <v>35</v>
      </c>
      <c r="I33" s="19" t="s">
        <v>88</v>
      </c>
      <c r="J33" s="21">
        <v>29980500</v>
      </c>
      <c r="K33" s="22">
        <v>43192</v>
      </c>
      <c r="L33" s="22">
        <f>K33+59</f>
        <v>43251</v>
      </c>
    </row>
    <row r="34" spans="3:12" x14ac:dyDescent="0.35">
      <c r="C34" s="14">
        <v>28</v>
      </c>
      <c r="D34" s="19" t="s">
        <v>89</v>
      </c>
      <c r="E34" s="19" t="s">
        <v>90</v>
      </c>
      <c r="F34" s="20" t="s">
        <v>13</v>
      </c>
      <c r="G34" s="20" t="s">
        <v>34</v>
      </c>
      <c r="H34" s="20" t="s">
        <v>35</v>
      </c>
      <c r="I34" s="19" t="s">
        <v>91</v>
      </c>
      <c r="J34" s="21">
        <v>123800000</v>
      </c>
      <c r="K34" s="22">
        <v>43200</v>
      </c>
      <c r="L34" s="22">
        <f>K34+59</f>
        <v>43259</v>
      </c>
    </row>
    <row r="35" spans="3:12" x14ac:dyDescent="0.35">
      <c r="C35" s="14">
        <v>29</v>
      </c>
      <c r="D35" s="19" t="s">
        <v>92</v>
      </c>
      <c r="E35" s="19" t="s">
        <v>93</v>
      </c>
      <c r="F35" s="20" t="s">
        <v>13</v>
      </c>
      <c r="G35" s="20" t="s">
        <v>34</v>
      </c>
      <c r="H35" s="20" t="s">
        <v>35</v>
      </c>
      <c r="I35" s="19" t="s">
        <v>94</v>
      </c>
      <c r="J35" s="21">
        <v>60271000</v>
      </c>
      <c r="K35" s="22">
        <v>43143</v>
      </c>
      <c r="L35" s="22">
        <f>K35+29</f>
        <v>43172</v>
      </c>
    </row>
    <row r="36" spans="3:12" x14ac:dyDescent="0.35">
      <c r="C36" s="14">
        <v>30</v>
      </c>
      <c r="D36" s="19" t="s">
        <v>95</v>
      </c>
      <c r="E36" s="19" t="s">
        <v>96</v>
      </c>
      <c r="F36" s="20" t="s">
        <v>33</v>
      </c>
      <c r="G36" s="20" t="s">
        <v>34</v>
      </c>
      <c r="H36" s="20" t="s">
        <v>35</v>
      </c>
      <c r="I36" s="19" t="s">
        <v>97</v>
      </c>
      <c r="J36" s="21">
        <v>196757000</v>
      </c>
      <c r="K36" s="22">
        <v>43208</v>
      </c>
      <c r="L36" s="22">
        <f>K36+89</f>
        <v>43297</v>
      </c>
    </row>
    <row r="37" spans="3:12" x14ac:dyDescent="0.35">
      <c r="C37" s="14">
        <v>31</v>
      </c>
      <c r="D37" s="19" t="s">
        <v>98</v>
      </c>
      <c r="E37" s="19" t="s">
        <v>99</v>
      </c>
      <c r="F37" s="20" t="s">
        <v>13</v>
      </c>
      <c r="G37" s="20" t="s">
        <v>34</v>
      </c>
      <c r="H37" s="20" t="s">
        <v>35</v>
      </c>
      <c r="I37" s="19" t="s">
        <v>100</v>
      </c>
      <c r="J37" s="21">
        <v>53625000</v>
      </c>
      <c r="K37" s="22">
        <v>43199</v>
      </c>
      <c r="L37" s="22">
        <f>K37+14</f>
        <v>43213</v>
      </c>
    </row>
    <row r="38" spans="3:12" x14ac:dyDescent="0.35">
      <c r="C38" s="14">
        <v>32</v>
      </c>
      <c r="D38" s="19" t="s">
        <v>95</v>
      </c>
      <c r="E38" s="19" t="s">
        <v>96</v>
      </c>
      <c r="F38" s="20" t="s">
        <v>33</v>
      </c>
      <c r="G38" s="20" t="s">
        <v>34</v>
      </c>
      <c r="H38" s="20" t="s">
        <v>35</v>
      </c>
      <c r="I38" s="19" t="s">
        <v>101</v>
      </c>
      <c r="J38" s="21">
        <v>77168000</v>
      </c>
      <c r="K38" s="22">
        <v>43210</v>
      </c>
      <c r="L38" s="22">
        <f>K38+89</f>
        <v>43299</v>
      </c>
    </row>
    <row r="39" spans="3:12" x14ac:dyDescent="0.35">
      <c r="C39" s="14">
        <v>33</v>
      </c>
      <c r="D39" s="19" t="s">
        <v>102</v>
      </c>
      <c r="E39" s="19" t="s">
        <v>103</v>
      </c>
      <c r="F39" s="20" t="s">
        <v>13</v>
      </c>
      <c r="G39" s="20" t="s">
        <v>34</v>
      </c>
      <c r="H39" s="20" t="s">
        <v>35</v>
      </c>
      <c r="I39" s="19" t="s">
        <v>104</v>
      </c>
      <c r="J39" s="21">
        <v>64906000</v>
      </c>
      <c r="K39" s="22">
        <v>43236</v>
      </c>
      <c r="L39" s="22">
        <f>K39+29</f>
        <v>43265</v>
      </c>
    </row>
    <row r="40" spans="3:12" x14ac:dyDescent="0.35">
      <c r="C40" s="14">
        <v>34</v>
      </c>
      <c r="D40" s="19" t="s">
        <v>73</v>
      </c>
      <c r="E40" s="19" t="s">
        <v>105</v>
      </c>
      <c r="F40" s="20" t="s">
        <v>13</v>
      </c>
      <c r="G40" s="20" t="s">
        <v>34</v>
      </c>
      <c r="H40" s="20" t="s">
        <v>35</v>
      </c>
      <c r="I40" s="19" t="s">
        <v>106</v>
      </c>
      <c r="J40" s="21">
        <v>31108000</v>
      </c>
      <c r="K40" s="22">
        <v>43215</v>
      </c>
      <c r="L40" s="22">
        <f>K40+13</f>
        <v>43228</v>
      </c>
    </row>
    <row r="41" spans="3:12" x14ac:dyDescent="0.35">
      <c r="C41" s="14">
        <v>35</v>
      </c>
      <c r="D41" s="19" t="s">
        <v>60</v>
      </c>
      <c r="E41" s="19" t="s">
        <v>12</v>
      </c>
      <c r="F41" s="20" t="s">
        <v>13</v>
      </c>
      <c r="G41" s="20" t="s">
        <v>14</v>
      </c>
      <c r="H41" s="20" t="s">
        <v>15</v>
      </c>
      <c r="I41" s="19" t="s">
        <v>107</v>
      </c>
      <c r="J41" s="21">
        <v>99478400</v>
      </c>
      <c r="K41" s="22">
        <v>43235</v>
      </c>
      <c r="L41" s="22">
        <f>K41+59</f>
        <v>43294</v>
      </c>
    </row>
    <row r="42" spans="3:12" x14ac:dyDescent="0.35">
      <c r="C42" s="14">
        <v>36</v>
      </c>
      <c r="D42" s="19" t="s">
        <v>60</v>
      </c>
      <c r="E42" s="19" t="s">
        <v>12</v>
      </c>
      <c r="F42" s="20" t="s">
        <v>13</v>
      </c>
      <c r="G42" s="20" t="s">
        <v>14</v>
      </c>
      <c r="H42" s="20" t="s">
        <v>15</v>
      </c>
      <c r="I42" s="19" t="s">
        <v>108</v>
      </c>
      <c r="J42" s="21">
        <v>249865200</v>
      </c>
      <c r="K42" s="22">
        <v>43238</v>
      </c>
      <c r="L42" s="22">
        <f>K42+59</f>
        <v>43297</v>
      </c>
    </row>
    <row r="43" spans="3:12" x14ac:dyDescent="0.35">
      <c r="C43" s="14">
        <v>37</v>
      </c>
      <c r="D43" s="19" t="s">
        <v>19</v>
      </c>
      <c r="E43" s="19" t="s">
        <v>12</v>
      </c>
      <c r="F43" s="20" t="s">
        <v>13</v>
      </c>
      <c r="G43" s="20" t="s">
        <v>14</v>
      </c>
      <c r="H43" s="20" t="s">
        <v>15</v>
      </c>
      <c r="I43" s="19" t="s">
        <v>109</v>
      </c>
      <c r="J43" s="21">
        <v>100246000</v>
      </c>
      <c r="K43" s="22">
        <v>43251</v>
      </c>
      <c r="L43" s="22">
        <f>K43+29</f>
        <v>43280</v>
      </c>
    </row>
    <row r="44" spans="3:12" x14ac:dyDescent="0.35">
      <c r="C44" s="14">
        <v>38</v>
      </c>
      <c r="D44" s="19" t="s">
        <v>17</v>
      </c>
      <c r="E44" s="19" t="s">
        <v>12</v>
      </c>
      <c r="F44" s="20" t="s">
        <v>13</v>
      </c>
      <c r="G44" s="20" t="s">
        <v>14</v>
      </c>
      <c r="H44" s="20" t="s">
        <v>15</v>
      </c>
      <c r="I44" s="19" t="s">
        <v>110</v>
      </c>
      <c r="J44" s="21">
        <v>481478000</v>
      </c>
      <c r="K44" s="22">
        <v>43250</v>
      </c>
      <c r="L44" s="22">
        <f>K44+89</f>
        <v>43339</v>
      </c>
    </row>
    <row r="45" spans="3:12" x14ac:dyDescent="0.35">
      <c r="C45" s="14">
        <v>39</v>
      </c>
      <c r="D45" s="19" t="s">
        <v>19</v>
      </c>
      <c r="E45" s="19" t="s">
        <v>12</v>
      </c>
      <c r="F45" s="20" t="s">
        <v>13</v>
      </c>
      <c r="G45" s="20" t="s">
        <v>14</v>
      </c>
      <c r="H45" s="20" t="s">
        <v>15</v>
      </c>
      <c r="I45" s="19" t="s">
        <v>111</v>
      </c>
      <c r="J45" s="21">
        <v>135900600</v>
      </c>
      <c r="K45" s="22">
        <v>43258</v>
      </c>
      <c r="L45" s="22">
        <f>K45+29</f>
        <v>43287</v>
      </c>
    </row>
    <row r="46" spans="3:12" x14ac:dyDescent="0.35">
      <c r="C46" s="14">
        <v>40</v>
      </c>
      <c r="D46" s="19" t="s">
        <v>112</v>
      </c>
      <c r="E46" s="19" t="s">
        <v>113</v>
      </c>
      <c r="F46" s="20" t="s">
        <v>13</v>
      </c>
      <c r="G46" s="20" t="s">
        <v>14</v>
      </c>
      <c r="H46" s="20" t="s">
        <v>114</v>
      </c>
      <c r="I46" s="19" t="s">
        <v>115</v>
      </c>
      <c r="J46" s="21">
        <v>1413059100</v>
      </c>
      <c r="K46" s="22">
        <v>43282</v>
      </c>
      <c r="L46" s="22">
        <f>K46+183</f>
        <v>43465</v>
      </c>
    </row>
    <row r="47" spans="3:12" x14ac:dyDescent="0.35">
      <c r="C47" s="14">
        <v>41</v>
      </c>
      <c r="D47" s="19" t="s">
        <v>79</v>
      </c>
      <c r="E47" s="19" t="s">
        <v>12</v>
      </c>
      <c r="F47" s="20" t="s">
        <v>13</v>
      </c>
      <c r="G47" s="20" t="s">
        <v>14</v>
      </c>
      <c r="H47" s="20" t="s">
        <v>35</v>
      </c>
      <c r="I47" s="19" t="s">
        <v>116</v>
      </c>
      <c r="J47" s="21">
        <v>68250000</v>
      </c>
      <c r="K47" s="22">
        <v>43251</v>
      </c>
      <c r="L47" s="22">
        <f>K47+6</f>
        <v>43257</v>
      </c>
    </row>
    <row r="48" spans="3:12" x14ac:dyDescent="0.35">
      <c r="C48" s="14">
        <v>42</v>
      </c>
      <c r="D48" s="19" t="s">
        <v>31</v>
      </c>
      <c r="E48" s="19" t="s">
        <v>117</v>
      </c>
      <c r="F48" s="20" t="s">
        <v>33</v>
      </c>
      <c r="G48" s="20" t="s">
        <v>34</v>
      </c>
      <c r="H48" s="20" t="s">
        <v>35</v>
      </c>
      <c r="I48" s="19" t="s">
        <v>118</v>
      </c>
      <c r="J48" s="21">
        <v>194609000</v>
      </c>
      <c r="K48" s="22">
        <v>43282</v>
      </c>
      <c r="L48" s="22">
        <f>K48+91</f>
        <v>43373</v>
      </c>
    </row>
    <row r="49" spans="3:12" x14ac:dyDescent="0.35">
      <c r="C49" s="14">
        <v>43</v>
      </c>
      <c r="D49" s="19" t="s">
        <v>64</v>
      </c>
      <c r="E49" s="19" t="s">
        <v>119</v>
      </c>
      <c r="F49" s="20" t="s">
        <v>13</v>
      </c>
      <c r="G49" s="20" t="s">
        <v>34</v>
      </c>
      <c r="H49" s="20" t="s">
        <v>35</v>
      </c>
      <c r="I49" s="19" t="s">
        <v>120</v>
      </c>
      <c r="J49" s="21">
        <v>85000000</v>
      </c>
      <c r="K49" s="22">
        <v>43297</v>
      </c>
      <c r="L49" s="22">
        <f>K49+29</f>
        <v>43326</v>
      </c>
    </row>
    <row r="50" spans="3:12" x14ac:dyDescent="0.35">
      <c r="C50" s="14">
        <v>44</v>
      </c>
      <c r="D50" s="19" t="s">
        <v>121</v>
      </c>
      <c r="E50" s="19" t="s">
        <v>122</v>
      </c>
      <c r="F50" s="20" t="s">
        <v>13</v>
      </c>
      <c r="G50" s="20" t="s">
        <v>14</v>
      </c>
      <c r="H50" s="20" t="s">
        <v>35</v>
      </c>
      <c r="I50" s="19" t="s">
        <v>123</v>
      </c>
      <c r="J50" s="21">
        <v>78731000</v>
      </c>
      <c r="K50" s="22">
        <v>43280</v>
      </c>
      <c r="L50" s="22">
        <f>K50+59</f>
        <v>43339</v>
      </c>
    </row>
    <row r="51" spans="3:12" x14ac:dyDescent="0.35">
      <c r="C51" s="14">
        <v>45</v>
      </c>
      <c r="D51" s="19" t="s">
        <v>60</v>
      </c>
      <c r="E51" s="19" t="s">
        <v>12</v>
      </c>
      <c r="F51" s="20" t="s">
        <v>13</v>
      </c>
      <c r="G51" s="20" t="s">
        <v>14</v>
      </c>
      <c r="H51" s="20" t="s">
        <v>15</v>
      </c>
      <c r="I51" s="19" t="s">
        <v>124</v>
      </c>
      <c r="J51" s="21">
        <v>66393600</v>
      </c>
      <c r="K51" s="22">
        <v>43311</v>
      </c>
      <c r="L51" s="22">
        <f>K51+59</f>
        <v>43370</v>
      </c>
    </row>
    <row r="52" spans="3:12" x14ac:dyDescent="0.35">
      <c r="C52" s="14">
        <v>46</v>
      </c>
      <c r="D52" s="19" t="s">
        <v>86</v>
      </c>
      <c r="E52" s="19" t="s">
        <v>87</v>
      </c>
      <c r="F52" s="20" t="s">
        <v>13</v>
      </c>
      <c r="G52" s="20" t="s">
        <v>14</v>
      </c>
      <c r="H52" s="20" t="s">
        <v>35</v>
      </c>
      <c r="I52" s="19" t="s">
        <v>125</v>
      </c>
      <c r="J52" s="21">
        <v>36035000</v>
      </c>
      <c r="K52" s="22">
        <v>43327</v>
      </c>
      <c r="L52" s="22">
        <f>K52+29</f>
        <v>43356</v>
      </c>
    </row>
    <row r="53" spans="3:12" x14ac:dyDescent="0.35">
      <c r="C53" s="14">
        <v>47</v>
      </c>
      <c r="D53" s="19" t="s">
        <v>126</v>
      </c>
      <c r="E53" s="19" t="s">
        <v>127</v>
      </c>
      <c r="F53" s="20" t="s">
        <v>13</v>
      </c>
      <c r="G53" s="20" t="s">
        <v>14</v>
      </c>
      <c r="H53" s="20" t="s">
        <v>35</v>
      </c>
      <c r="I53" s="19" t="s">
        <v>128</v>
      </c>
      <c r="J53" s="21">
        <v>29336000</v>
      </c>
      <c r="K53" s="22">
        <v>43347</v>
      </c>
      <c r="L53" s="22">
        <f>K53+13</f>
        <v>43360</v>
      </c>
    </row>
    <row r="54" spans="3:12" x14ac:dyDescent="0.35">
      <c r="C54" s="14">
        <v>48</v>
      </c>
      <c r="D54" s="19" t="s">
        <v>86</v>
      </c>
      <c r="E54" s="19" t="s">
        <v>129</v>
      </c>
      <c r="F54" s="20" t="s">
        <v>13</v>
      </c>
      <c r="G54" s="20" t="s">
        <v>14</v>
      </c>
      <c r="H54" s="20" t="s">
        <v>35</v>
      </c>
      <c r="I54" s="19" t="s">
        <v>130</v>
      </c>
      <c r="J54" s="21">
        <v>42686000</v>
      </c>
      <c r="K54" s="22">
        <v>43299</v>
      </c>
      <c r="L54" s="22">
        <f>K54+29</f>
        <v>43328</v>
      </c>
    </row>
    <row r="55" spans="3:12" x14ac:dyDescent="0.35">
      <c r="C55" s="14">
        <v>49</v>
      </c>
      <c r="D55" s="19" t="s">
        <v>131</v>
      </c>
      <c r="E55" s="19" t="s">
        <v>132</v>
      </c>
      <c r="F55" s="20" t="s">
        <v>13</v>
      </c>
      <c r="G55" s="20" t="s">
        <v>14</v>
      </c>
      <c r="H55" s="20" t="s">
        <v>35</v>
      </c>
      <c r="I55" s="19" t="s">
        <v>133</v>
      </c>
      <c r="J55" s="21">
        <v>51375000</v>
      </c>
      <c r="K55" s="22">
        <v>43360</v>
      </c>
      <c r="L55" s="22">
        <f>K55+14</f>
        <v>43374</v>
      </c>
    </row>
    <row r="56" spans="3:12" x14ac:dyDescent="0.35">
      <c r="C56" s="14">
        <v>50</v>
      </c>
      <c r="D56" s="19" t="s">
        <v>60</v>
      </c>
      <c r="E56" s="19" t="s">
        <v>12</v>
      </c>
      <c r="F56" s="20" t="s">
        <v>13</v>
      </c>
      <c r="G56" s="20" t="s">
        <v>14</v>
      </c>
      <c r="H56" s="20" t="s">
        <v>15</v>
      </c>
      <c r="I56" s="19" t="s">
        <v>134</v>
      </c>
      <c r="J56" s="21">
        <v>69916000</v>
      </c>
      <c r="K56" s="22">
        <v>43350</v>
      </c>
      <c r="L56" s="22">
        <f>K56+59</f>
        <v>43409</v>
      </c>
    </row>
    <row r="57" spans="3:12" x14ac:dyDescent="0.35">
      <c r="C57" s="14">
        <v>51</v>
      </c>
      <c r="D57" s="19" t="s">
        <v>60</v>
      </c>
      <c r="E57" s="19" t="s">
        <v>12</v>
      </c>
      <c r="F57" s="20" t="s">
        <v>13</v>
      </c>
      <c r="G57" s="20" t="s">
        <v>14</v>
      </c>
      <c r="H57" s="20" t="s">
        <v>15</v>
      </c>
      <c r="I57" s="19" t="s">
        <v>135</v>
      </c>
      <c r="J57" s="21">
        <v>132787200</v>
      </c>
      <c r="K57" s="22">
        <v>43361</v>
      </c>
      <c r="L57" s="22">
        <f>K57+59</f>
        <v>43420</v>
      </c>
    </row>
    <row r="58" spans="3:12" x14ac:dyDescent="0.35">
      <c r="C58" s="14">
        <v>52</v>
      </c>
      <c r="D58" s="19" t="s">
        <v>60</v>
      </c>
      <c r="E58" s="19" t="s">
        <v>12</v>
      </c>
      <c r="F58" s="20" t="s">
        <v>13</v>
      </c>
      <c r="G58" s="20" t="s">
        <v>14</v>
      </c>
      <c r="H58" s="20" t="s">
        <v>15</v>
      </c>
      <c r="I58" s="19" t="s">
        <v>136</v>
      </c>
      <c r="J58" s="21">
        <v>279240000</v>
      </c>
      <c r="K58" s="22">
        <v>43360</v>
      </c>
      <c r="L58" s="22">
        <f>K58+59</f>
        <v>43419</v>
      </c>
    </row>
    <row r="59" spans="3:12" x14ac:dyDescent="0.35">
      <c r="C59" s="14">
        <v>53</v>
      </c>
      <c r="D59" s="19" t="s">
        <v>19</v>
      </c>
      <c r="E59" s="19" t="s">
        <v>12</v>
      </c>
      <c r="F59" s="20" t="s">
        <v>13</v>
      </c>
      <c r="G59" s="20" t="s">
        <v>14</v>
      </c>
      <c r="H59" s="20" t="s">
        <v>15</v>
      </c>
      <c r="I59" s="19" t="s">
        <v>137</v>
      </c>
      <c r="J59" s="21">
        <v>195789000</v>
      </c>
      <c r="K59" s="22">
        <v>43361</v>
      </c>
      <c r="L59" s="22">
        <f>K59+29</f>
        <v>43390</v>
      </c>
    </row>
    <row r="60" spans="3:12" x14ac:dyDescent="0.35">
      <c r="C60" s="14">
        <v>54</v>
      </c>
      <c r="D60" s="19" t="s">
        <v>138</v>
      </c>
      <c r="E60" s="19" t="s">
        <v>139</v>
      </c>
      <c r="F60" s="20" t="s">
        <v>33</v>
      </c>
      <c r="G60" s="20" t="s">
        <v>34</v>
      </c>
      <c r="H60" s="20" t="s">
        <v>35</v>
      </c>
      <c r="I60" s="19" t="s">
        <v>140</v>
      </c>
      <c r="J60" s="21">
        <v>48224000</v>
      </c>
      <c r="K60" s="22">
        <v>43391</v>
      </c>
      <c r="L60" s="22">
        <f>K60+29</f>
        <v>43420</v>
      </c>
    </row>
    <row r="61" spans="3:12" x14ac:dyDescent="0.35">
      <c r="C61" s="14">
        <v>55</v>
      </c>
      <c r="D61" s="19" t="s">
        <v>60</v>
      </c>
      <c r="E61" s="19" t="s">
        <v>12</v>
      </c>
      <c r="F61" s="20" t="s">
        <v>13</v>
      </c>
      <c r="G61" s="20" t="s">
        <v>14</v>
      </c>
      <c r="H61" s="20" t="s">
        <v>15</v>
      </c>
      <c r="I61" s="19" t="s">
        <v>141</v>
      </c>
      <c r="J61" s="21">
        <v>82712000</v>
      </c>
      <c r="K61" s="22">
        <v>43389</v>
      </c>
      <c r="L61" s="22">
        <f>K61+29</f>
        <v>43418</v>
      </c>
    </row>
    <row r="62" spans="3:12" x14ac:dyDescent="0.35">
      <c r="C62" s="14">
        <v>56</v>
      </c>
      <c r="D62" s="19" t="s">
        <v>31</v>
      </c>
      <c r="E62" s="19" t="s">
        <v>142</v>
      </c>
      <c r="F62" s="20" t="s">
        <v>33</v>
      </c>
      <c r="G62" s="20" t="s">
        <v>34</v>
      </c>
      <c r="H62" s="20" t="s">
        <v>35</v>
      </c>
      <c r="I62" s="19" t="s">
        <v>143</v>
      </c>
      <c r="J62" s="21">
        <v>194609000</v>
      </c>
      <c r="K62" s="22">
        <v>43374</v>
      </c>
      <c r="L62" s="22">
        <f>K62+91</f>
        <v>43465</v>
      </c>
    </row>
    <row r="63" spans="3:12" x14ac:dyDescent="0.35">
      <c r="C63" s="14">
        <v>57</v>
      </c>
      <c r="D63" s="19" t="s">
        <v>86</v>
      </c>
      <c r="E63" s="19" t="s">
        <v>87</v>
      </c>
      <c r="F63" s="20" t="s">
        <v>13</v>
      </c>
      <c r="G63" s="20" t="s">
        <v>14</v>
      </c>
      <c r="H63" s="20" t="s">
        <v>35</v>
      </c>
      <c r="I63" s="19" t="s">
        <v>144</v>
      </c>
      <c r="J63" s="21">
        <v>28285000</v>
      </c>
      <c r="K63" s="22">
        <v>43374</v>
      </c>
      <c r="L63" s="22">
        <f>K63+44</f>
        <v>43418</v>
      </c>
    </row>
    <row r="64" spans="3:12" x14ac:dyDescent="0.35">
      <c r="C64" s="14">
        <v>58</v>
      </c>
      <c r="D64" s="19" t="s">
        <v>86</v>
      </c>
      <c r="E64" s="19" t="s">
        <v>145</v>
      </c>
      <c r="F64" s="20" t="s">
        <v>13</v>
      </c>
      <c r="G64" s="20" t="s">
        <v>34</v>
      </c>
      <c r="H64" s="20" t="s">
        <v>35</v>
      </c>
      <c r="I64" s="19" t="s">
        <v>146</v>
      </c>
      <c r="J64" s="21">
        <v>26956000</v>
      </c>
      <c r="K64" s="22">
        <v>43371</v>
      </c>
      <c r="L64" s="22">
        <f>K64+44</f>
        <v>43415</v>
      </c>
    </row>
    <row r="65" spans="3:12" x14ac:dyDescent="0.35">
      <c r="C65" s="14">
        <v>59</v>
      </c>
      <c r="D65" s="19" t="s">
        <v>64</v>
      </c>
      <c r="E65" s="19" t="s">
        <v>147</v>
      </c>
      <c r="F65" s="20" t="s">
        <v>33</v>
      </c>
      <c r="G65" s="20" t="s">
        <v>34</v>
      </c>
      <c r="H65" s="20" t="s">
        <v>35</v>
      </c>
      <c r="I65" s="19" t="s">
        <v>148</v>
      </c>
      <c r="J65" s="21">
        <v>47540000</v>
      </c>
      <c r="K65" s="22">
        <v>43374</v>
      </c>
      <c r="L65" s="22">
        <f>K65+29</f>
        <v>43403</v>
      </c>
    </row>
    <row r="66" spans="3:12" x14ac:dyDescent="0.35">
      <c r="C66" s="14">
        <v>60</v>
      </c>
      <c r="D66" s="19" t="s">
        <v>149</v>
      </c>
      <c r="E66" s="19" t="s">
        <v>150</v>
      </c>
      <c r="F66" s="20" t="s">
        <v>13</v>
      </c>
      <c r="G66" s="20" t="s">
        <v>14</v>
      </c>
      <c r="H66" s="20" t="s">
        <v>114</v>
      </c>
      <c r="I66" s="19" t="s">
        <v>151</v>
      </c>
      <c r="J66" s="21">
        <v>770540000</v>
      </c>
      <c r="K66" s="22">
        <v>43411</v>
      </c>
      <c r="L66" s="22">
        <f>K66+44</f>
        <v>43455</v>
      </c>
    </row>
  </sheetData>
  <mergeCells count="9">
    <mergeCell ref="I4:I5"/>
    <mergeCell ref="J4:J5"/>
    <mergeCell ref="K4:L4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2019-03-08T03:03:13Z</dcterms:created>
  <dcterms:modified xsi:type="dcterms:W3CDTF">2019-03-08T03:03:42Z</dcterms:modified>
</cp:coreProperties>
</file>