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ropbox\KONTRAK KLINIS\"/>
    </mc:Choice>
  </mc:AlternateContent>
  <xr:revisionPtr revIDLastSave="0" documentId="8_{45A9096B-5474-4156-BD97-F5DFD60E544F}" xr6:coauthVersionLast="41" xr6:coauthVersionMax="41" xr10:uidLastSave="{00000000-0000-0000-0000-000000000000}"/>
  <bookViews>
    <workbookView xWindow="-110" yWindow="-110" windowWidth="19420" windowHeight="10420" xr2:uid="{CC8D8FFB-7846-4928-9B38-899B4668072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7" i="1" l="1"/>
  <c r="I56" i="1"/>
  <c r="J56" i="1" s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5" i="1"/>
  <c r="J9" i="1"/>
</calcChain>
</file>

<file path=xl/sharedStrings.xml><?xml version="1.0" encoding="utf-8"?>
<sst xmlns="http://schemas.openxmlformats.org/spreadsheetml/2006/main" count="215" uniqueCount="140">
  <si>
    <t>DAFTAR PERJANJIAN KONTRAK PENGADAAN BARANG DAN JASA TAHUN 2017</t>
  </si>
  <si>
    <t>No</t>
  </si>
  <si>
    <t>NO</t>
  </si>
  <si>
    <t>Paket Pekerjaan</t>
  </si>
  <si>
    <t>DANA</t>
  </si>
  <si>
    <t>PENYEDIA</t>
  </si>
  <si>
    <t>Nomor SPK</t>
  </si>
  <si>
    <t>Masa Pekerjaan</t>
  </si>
  <si>
    <t>Nilai</t>
  </si>
  <si>
    <t>Mulai</t>
  </si>
  <si>
    <t>Selesai</t>
  </si>
  <si>
    <t>Belanja Bahan Obat-Obatan</t>
  </si>
  <si>
    <t>APBD</t>
  </si>
  <si>
    <t>PT APL</t>
  </si>
  <si>
    <t>027.1/334.5/01/2017</t>
  </si>
  <si>
    <t>PT MERAPI UTAMA</t>
  </si>
  <si>
    <t>027.1/334.2/01/2017</t>
  </si>
  <si>
    <t>Cleaning Servis Jan-Feb 2017</t>
  </si>
  <si>
    <t>BLUD</t>
  </si>
  <si>
    <t>CV DHIKA</t>
  </si>
  <si>
    <t>602.51/5297.2/12/2016</t>
  </si>
  <si>
    <t>Belanja Modal AC</t>
  </si>
  <si>
    <t>CV GAYA TEKNIK</t>
  </si>
  <si>
    <t>027.1/065.4/01/2017</t>
  </si>
  <si>
    <t>Satpam Jan-Mar 2017</t>
  </si>
  <si>
    <t>PT BHUMI ELANG</t>
  </si>
  <si>
    <t>602.51/5297.4/12/2016</t>
  </si>
  <si>
    <t>PT MENSA BINASUKSES</t>
  </si>
  <si>
    <t>027.1/353/01/2017</t>
  </si>
  <si>
    <t>Bahan Reagent</t>
  </si>
  <si>
    <t>PT DINAR PATRA</t>
  </si>
  <si>
    <t>027.1/454/02/2017</t>
  </si>
  <si>
    <t>CV NUSA INDAH</t>
  </si>
  <si>
    <t>602.51/5297.6/12/2016</t>
  </si>
  <si>
    <t>Belanja ATK</t>
  </si>
  <si>
    <t>CV RIO</t>
  </si>
  <si>
    <t>027.1/214.7/01/2017</t>
  </si>
  <si>
    <t>Belanja Personal Komputer</t>
  </si>
  <si>
    <t>CV TRIKARYA</t>
  </si>
  <si>
    <t>027.1/484.4/01/2017</t>
  </si>
  <si>
    <t>027.1/252.4/01/2017</t>
  </si>
  <si>
    <t>PT MPI</t>
  </si>
  <si>
    <t>027.1/528.2/02/2017</t>
  </si>
  <si>
    <t>PT PENTA VALENT</t>
  </si>
  <si>
    <t>027.1/326.2/01/2017</t>
  </si>
  <si>
    <t>027.1/590.1/02/2017</t>
  </si>
  <si>
    <t>PT TIARA KENCANA</t>
  </si>
  <si>
    <t>027.1/527.6/02/2017</t>
  </si>
  <si>
    <t>Peralatan IT berupa Laptop dan Printer</t>
  </si>
  <si>
    <t>027.1/590.9/02/2017</t>
  </si>
  <si>
    <t>Belanja Modal Meja Konferensi</t>
  </si>
  <si>
    <t>CV WAHYU BASUKI</t>
  </si>
  <si>
    <t>027.1/652.2/02/2017</t>
  </si>
  <si>
    <t>Belanja Modal Kursi Konferensi</t>
  </si>
  <si>
    <t>CV GANDHI PRATAMA</t>
  </si>
  <si>
    <t>027.1/623.5/02/2017</t>
  </si>
  <si>
    <t>027.1/1197.9/02/2017</t>
  </si>
  <si>
    <t>027.1/569.2/02/2017</t>
  </si>
  <si>
    <t>Belanja Modal DAK Blood Gas Analyzer</t>
  </si>
  <si>
    <t xml:space="preserve">PT GANDASARI </t>
  </si>
  <si>
    <t>027.1/848.6/02/2017</t>
  </si>
  <si>
    <t>Belanja Modal DAK Centrifuge</t>
  </si>
  <si>
    <t>PT PRIMA ALKESINDO</t>
  </si>
  <si>
    <t>027.1/807.2/02/2017</t>
  </si>
  <si>
    <t>Biaya Peralatan IT Lain2 Berupa PC dan Printer</t>
  </si>
  <si>
    <t>CV INNOVISION</t>
  </si>
  <si>
    <t>027.1/916/02/2017</t>
  </si>
  <si>
    <t>Taman Depan Jan-Mar 2017</t>
  </si>
  <si>
    <t>PT INTI TARU</t>
  </si>
  <si>
    <t>602.51/5298.4/12/2016</t>
  </si>
  <si>
    <t>Taman Belakang Jan-Mar 2017</t>
  </si>
  <si>
    <t>PT KARUNIA MEKAR</t>
  </si>
  <si>
    <t>602.51/5298.1/12/2016</t>
  </si>
  <si>
    <t>MMPI</t>
  </si>
  <si>
    <t>CV TUNGGAL EKA M</t>
  </si>
  <si>
    <t>027.1/390.7/01/2017</t>
  </si>
  <si>
    <t>JTR poliklinik saraf, Anak, Abimanyu &amp; HD</t>
  </si>
  <si>
    <t>CV BRYTAMA MULYA</t>
  </si>
  <si>
    <t>027.1/419.8/01/2017</t>
  </si>
  <si>
    <t>Belanja Modal DAK Refrigerator</t>
  </si>
  <si>
    <t xml:space="preserve">PT. TIARA NIAGA </t>
  </si>
  <si>
    <t>027.1/849.2/02/2017</t>
  </si>
  <si>
    <t>Sistem Pelayanan Poliklinik</t>
  </si>
  <si>
    <t>CV JALA MITRA NUSA</t>
  </si>
  <si>
    <t>027.1/652.5/02/2017</t>
  </si>
  <si>
    <t>CCTV</t>
  </si>
  <si>
    <t>CV KIAT JAYA</t>
  </si>
  <si>
    <t>027.1/626.3/02/2017</t>
  </si>
  <si>
    <t>Gedung HD/Wibisono</t>
  </si>
  <si>
    <t>CV. CHRISAN HIKARI</t>
  </si>
  <si>
    <t>602.51/954.1/03/2017</t>
  </si>
  <si>
    <t xml:space="preserve">PT MERAPI UTAMA </t>
  </si>
  <si>
    <t>027.1/1032.4/03/2017</t>
  </si>
  <si>
    <t>Pemeliharaan AC</t>
  </si>
  <si>
    <t>027.1/962.5/03/2017</t>
  </si>
  <si>
    <t>Pekarya Gizi Jan-Mar</t>
  </si>
  <si>
    <t xml:space="preserve">CV KARUNIA MEKAR </t>
  </si>
  <si>
    <t>602.51/5298.5/12/2016</t>
  </si>
  <si>
    <t>Kursi Tunggu dan Almari (Arsip&amp;direktur)</t>
  </si>
  <si>
    <t>CV KURNIA ADI JAYA</t>
  </si>
  <si>
    <t>027.1/746.1/02/2017</t>
  </si>
  <si>
    <t>Baju Pasien</t>
  </si>
  <si>
    <t>CV INDAH</t>
  </si>
  <si>
    <t>027.1/896.6/02/2017</t>
  </si>
  <si>
    <t>Pelatihan ISO 9001:2015</t>
  </si>
  <si>
    <t>PT SAI GLOBAL</t>
  </si>
  <si>
    <t>027.1/955.8/03/2017</t>
  </si>
  <si>
    <t>Peralatan RT (Home Use)</t>
  </si>
  <si>
    <t>CV SETIA KARYA</t>
  </si>
  <si>
    <t>027.1/917/02/2017</t>
  </si>
  <si>
    <t>Sistem Pelayanan IGD</t>
  </si>
  <si>
    <t>CV TUNAS JAYA ABADI</t>
  </si>
  <si>
    <t>027.1/955.6/02/2017</t>
  </si>
  <si>
    <t>027.1/1401.5/03/2017</t>
  </si>
  <si>
    <t>Belanja Bahan Obat-Obatan PL</t>
  </si>
  <si>
    <t>027.1/1284.7/03/2017</t>
  </si>
  <si>
    <t>027.1/1170.5/03/2017</t>
  </si>
  <si>
    <t>Alkes Habis Pakai Laborat</t>
  </si>
  <si>
    <t>027.1/1212.7/03/2017</t>
  </si>
  <si>
    <t>Peralatan Listrik Maret</t>
  </si>
  <si>
    <t>027.1/1432.4/03/2017</t>
  </si>
  <si>
    <t>Cleaning Servis Mar-Apr 2017</t>
  </si>
  <si>
    <t>602.51/914.8/02/2017</t>
  </si>
  <si>
    <t>Alat Pemeriksa Darah DAK 2017</t>
  </si>
  <si>
    <t>PT DIATRON PROMEDIKA</t>
  </si>
  <si>
    <t>027.1/1567/04/2017</t>
  </si>
  <si>
    <t>Autaclave DAK 2017</t>
  </si>
  <si>
    <t>PT SURGIKA ALKESINDO</t>
  </si>
  <si>
    <t>027.1/1324.7/03/2017</t>
  </si>
  <si>
    <t>U SEE TV</t>
  </si>
  <si>
    <t>CV SURYA INDERA PERKASA</t>
  </si>
  <si>
    <t>027.1/1170.7/03/2017</t>
  </si>
  <si>
    <t>KALIBRASI ALKES</t>
  </si>
  <si>
    <t>CV INDRALOKA</t>
  </si>
  <si>
    <t>027.1/1357.1/03/2017</t>
  </si>
  <si>
    <t>BED HEAD</t>
  </si>
  <si>
    <t>CV SANJAYA GROUP</t>
  </si>
  <si>
    <t>027.1/1294.3/03/2017</t>
  </si>
  <si>
    <t>Emergency Call</t>
  </si>
  <si>
    <t>027.1/1523.8/04/2017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</si>
</sst>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3" xfId="1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6" xfId="1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164" fontId="0" fillId="0" borderId="9" xfId="1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16" fontId="0" fillId="0" borderId="12" xfId="0" applyNumberFormat="1" applyBorder="1" applyAlignment="1">
      <alignment horizontal="center"/>
    </xf>
    <xf numFmtId="164" fontId="0" fillId="0" borderId="12" xfId="1" applyNumberFormat="1" applyFont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left"/>
    </xf>
    <xf numFmtId="16" fontId="0" fillId="0" borderId="15" xfId="0" applyNumberFormat="1" applyBorder="1" applyAlignment="1">
      <alignment horizontal="center"/>
    </xf>
    <xf numFmtId="164" fontId="0" fillId="0" borderId="15" xfId="1" applyNumberFormat="1" applyFont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/>
    <xf numFmtId="0" fontId="0" fillId="2" borderId="15" xfId="0" applyFill="1" applyBorder="1" applyAlignment="1">
      <alignment horizontal="center"/>
    </xf>
    <xf numFmtId="0" fontId="0" fillId="2" borderId="15" xfId="0" applyFill="1" applyBorder="1" applyAlignment="1">
      <alignment horizontal="left"/>
    </xf>
    <xf numFmtId="16" fontId="0" fillId="2" borderId="15" xfId="0" applyNumberFormat="1" applyFill="1" applyBorder="1" applyAlignment="1">
      <alignment horizontal="center"/>
    </xf>
    <xf numFmtId="164" fontId="0" fillId="2" borderId="15" xfId="1" applyNumberFormat="1" applyFont="1" applyFill="1" applyBorder="1"/>
    <xf numFmtId="164" fontId="0" fillId="0" borderId="9" xfId="1" applyNumberFormat="1" applyFont="1" applyBorder="1"/>
    <xf numFmtId="164" fontId="3" fillId="0" borderId="15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682B6-CBE4-4AC2-9417-12790BA00B43}">
  <dimension ref="C1:K57"/>
  <sheetViews>
    <sheetView tabSelected="1" workbookViewId="0">
      <selection sqref="A1:XFD1048576"/>
    </sheetView>
  </sheetViews>
  <sheetFormatPr defaultRowHeight="14.5" x14ac:dyDescent="0.35"/>
  <cols>
    <col min="3" max="3" width="5.1796875" customWidth="1"/>
    <col min="4" max="4" width="0" hidden="1" customWidth="1"/>
    <col min="5" max="5" width="41.1796875" customWidth="1"/>
    <col min="6" max="6" width="9.7265625" customWidth="1"/>
    <col min="7" max="7" width="30.7265625" bestFit="1" customWidth="1"/>
    <col min="8" max="8" width="23" customWidth="1"/>
    <col min="9" max="10" width="8.81640625" customWidth="1"/>
    <col min="11" max="11" width="15.26953125" bestFit="1" customWidth="1"/>
  </cols>
  <sheetData>
    <row r="1" spans="3:11" ht="21" x14ac:dyDescent="0.5">
      <c r="E1" s="1" t="s">
        <v>0</v>
      </c>
    </row>
    <row r="3" spans="3:11" ht="15" thickBot="1" x14ac:dyDescent="0.4"/>
    <row r="4" spans="3:11" ht="15" thickTop="1" x14ac:dyDescent="0.35">
      <c r="C4" s="2" t="s">
        <v>1</v>
      </c>
      <c r="D4" s="3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/>
      <c r="K4" s="5" t="s">
        <v>8</v>
      </c>
    </row>
    <row r="5" spans="3:11" ht="15" thickBot="1" x14ac:dyDescent="0.4">
      <c r="C5" s="6"/>
      <c r="D5" s="7"/>
      <c r="E5" s="8"/>
      <c r="F5" s="8"/>
      <c r="G5" s="8"/>
      <c r="H5" s="8"/>
      <c r="I5" s="9" t="s">
        <v>9</v>
      </c>
      <c r="J5" s="9" t="s">
        <v>10</v>
      </c>
      <c r="K5" s="10"/>
    </row>
    <row r="6" spans="3:11" ht="15" thickTop="1" x14ac:dyDescent="0.35">
      <c r="C6" s="11"/>
      <c r="D6" s="12"/>
      <c r="E6" s="13"/>
      <c r="F6" s="13"/>
      <c r="G6" s="13"/>
      <c r="H6" s="14"/>
      <c r="I6" s="13"/>
      <c r="J6" s="13"/>
      <c r="K6" s="15"/>
    </row>
    <row r="7" spans="3:11" x14ac:dyDescent="0.35">
      <c r="C7" s="16">
        <v>1</v>
      </c>
      <c r="D7" s="17"/>
      <c r="E7" s="18" t="s">
        <v>11</v>
      </c>
      <c r="F7" s="19" t="s">
        <v>12</v>
      </c>
      <c r="G7" s="18" t="s">
        <v>13</v>
      </c>
      <c r="H7" s="20" t="s">
        <v>14</v>
      </c>
      <c r="I7" s="21">
        <v>42759</v>
      </c>
      <c r="J7" s="21">
        <v>42783</v>
      </c>
      <c r="K7" s="22">
        <v>59900000</v>
      </c>
    </row>
    <row r="8" spans="3:11" x14ac:dyDescent="0.35">
      <c r="C8" s="23">
        <v>2</v>
      </c>
      <c r="D8" s="24"/>
      <c r="E8" s="25" t="s">
        <v>11</v>
      </c>
      <c r="F8" s="26" t="s">
        <v>12</v>
      </c>
      <c r="G8" s="25" t="s">
        <v>15</v>
      </c>
      <c r="H8" s="27" t="s">
        <v>16</v>
      </c>
      <c r="I8" s="28">
        <v>42759</v>
      </c>
      <c r="J8" s="28">
        <v>42783</v>
      </c>
      <c r="K8" s="29">
        <v>50500000</v>
      </c>
    </row>
    <row r="9" spans="3:11" x14ac:dyDescent="0.35">
      <c r="C9" s="23">
        <v>3</v>
      </c>
      <c r="D9" s="24">
        <v>1</v>
      </c>
      <c r="E9" s="25" t="s">
        <v>17</v>
      </c>
      <c r="F9" s="26" t="s">
        <v>18</v>
      </c>
      <c r="G9" s="25" t="s">
        <v>19</v>
      </c>
      <c r="H9" s="27" t="s">
        <v>20</v>
      </c>
      <c r="I9" s="28">
        <v>42736</v>
      </c>
      <c r="J9" s="28">
        <f>I9+58</f>
        <v>42794</v>
      </c>
      <c r="K9" s="29">
        <v>149998000</v>
      </c>
    </row>
    <row r="10" spans="3:11" x14ac:dyDescent="0.35">
      <c r="C10" s="23">
        <v>4</v>
      </c>
      <c r="D10" s="24">
        <v>2</v>
      </c>
      <c r="E10" s="25" t="s">
        <v>21</v>
      </c>
      <c r="F10" s="26" t="s">
        <v>18</v>
      </c>
      <c r="G10" s="25" t="s">
        <v>22</v>
      </c>
      <c r="H10" s="27" t="s">
        <v>23</v>
      </c>
      <c r="I10" s="28">
        <v>42745</v>
      </c>
      <c r="J10" s="28">
        <v>42751</v>
      </c>
      <c r="K10" s="29">
        <v>67275000</v>
      </c>
    </row>
    <row r="11" spans="3:11" x14ac:dyDescent="0.35">
      <c r="C11" s="23">
        <v>5</v>
      </c>
      <c r="D11" s="24">
        <v>3</v>
      </c>
      <c r="E11" s="25" t="s">
        <v>24</v>
      </c>
      <c r="F11" s="26" t="s">
        <v>18</v>
      </c>
      <c r="G11" s="25" t="s">
        <v>25</v>
      </c>
      <c r="H11" s="27" t="s">
        <v>26</v>
      </c>
      <c r="I11" s="28">
        <v>42736</v>
      </c>
      <c r="J11" s="28">
        <v>42825</v>
      </c>
      <c r="K11" s="29">
        <v>162464000</v>
      </c>
    </row>
    <row r="12" spans="3:11" x14ac:dyDescent="0.35">
      <c r="C12" s="23">
        <v>6</v>
      </c>
      <c r="D12" s="24"/>
      <c r="E12" s="25" t="s">
        <v>11</v>
      </c>
      <c r="F12" s="26" t="s">
        <v>12</v>
      </c>
      <c r="G12" s="25" t="s">
        <v>27</v>
      </c>
      <c r="H12" s="27" t="s">
        <v>28</v>
      </c>
      <c r="I12" s="28">
        <v>42760</v>
      </c>
      <c r="J12" s="28">
        <v>42784</v>
      </c>
      <c r="K12" s="29">
        <v>28200000</v>
      </c>
    </row>
    <row r="13" spans="3:11" x14ac:dyDescent="0.35">
      <c r="C13" s="23">
        <v>7</v>
      </c>
      <c r="D13" s="24"/>
      <c r="E13" s="25" t="s">
        <v>29</v>
      </c>
      <c r="F13" s="26" t="s">
        <v>12</v>
      </c>
      <c r="G13" s="25" t="s">
        <v>30</v>
      </c>
      <c r="H13" s="27" t="s">
        <v>31</v>
      </c>
      <c r="I13" s="28">
        <v>42767</v>
      </c>
      <c r="J13" s="28">
        <v>42780</v>
      </c>
      <c r="K13" s="29">
        <v>154903400</v>
      </c>
    </row>
    <row r="14" spans="3:11" x14ac:dyDescent="0.35">
      <c r="C14" s="23">
        <v>8</v>
      </c>
      <c r="D14" s="24">
        <v>4</v>
      </c>
      <c r="E14" s="25" t="s">
        <v>17</v>
      </c>
      <c r="F14" s="26" t="s">
        <v>18</v>
      </c>
      <c r="G14" s="25" t="s">
        <v>32</v>
      </c>
      <c r="H14" s="27" t="s">
        <v>33</v>
      </c>
      <c r="I14" s="28">
        <v>42736</v>
      </c>
      <c r="J14" s="28">
        <v>42794</v>
      </c>
      <c r="K14" s="29">
        <v>148830000</v>
      </c>
    </row>
    <row r="15" spans="3:11" x14ac:dyDescent="0.35">
      <c r="C15" s="23">
        <v>9</v>
      </c>
      <c r="D15" s="24">
        <v>5</v>
      </c>
      <c r="E15" s="25" t="s">
        <v>34</v>
      </c>
      <c r="F15" s="26" t="s">
        <v>18</v>
      </c>
      <c r="G15" s="25" t="s">
        <v>35</v>
      </c>
      <c r="H15" s="27" t="s">
        <v>36</v>
      </c>
      <c r="I15" s="28">
        <v>42749</v>
      </c>
      <c r="J15" s="28">
        <v>42755</v>
      </c>
      <c r="K15" s="29">
        <v>63156000</v>
      </c>
    </row>
    <row r="16" spans="3:11" x14ac:dyDescent="0.35">
      <c r="C16" s="23">
        <v>10</v>
      </c>
      <c r="D16" s="24"/>
      <c r="E16" s="25" t="s">
        <v>37</v>
      </c>
      <c r="F16" s="26" t="s">
        <v>12</v>
      </c>
      <c r="G16" s="25" t="s">
        <v>38</v>
      </c>
      <c r="H16" s="27" t="s">
        <v>39</v>
      </c>
      <c r="I16" s="28">
        <v>42768</v>
      </c>
      <c r="J16" s="28">
        <v>42774</v>
      </c>
      <c r="K16" s="29">
        <v>44300000</v>
      </c>
    </row>
    <row r="17" spans="3:11" x14ac:dyDescent="0.35">
      <c r="C17" s="23">
        <v>11</v>
      </c>
      <c r="D17" s="24"/>
      <c r="E17" s="25" t="s">
        <v>11</v>
      </c>
      <c r="F17" s="26" t="s">
        <v>12</v>
      </c>
      <c r="G17" s="25" t="s">
        <v>15</v>
      </c>
      <c r="H17" s="27" t="s">
        <v>40</v>
      </c>
      <c r="I17" s="28">
        <v>42754</v>
      </c>
      <c r="J17" s="28">
        <v>42783</v>
      </c>
      <c r="K17" s="29">
        <v>197219300</v>
      </c>
    </row>
    <row r="18" spans="3:11" x14ac:dyDescent="0.35">
      <c r="C18" s="23">
        <v>12</v>
      </c>
      <c r="D18" s="24"/>
      <c r="E18" s="25" t="s">
        <v>11</v>
      </c>
      <c r="F18" s="26" t="s">
        <v>12</v>
      </c>
      <c r="G18" s="25" t="s">
        <v>41</v>
      </c>
      <c r="H18" s="27" t="s">
        <v>42</v>
      </c>
      <c r="I18" s="28">
        <v>42770</v>
      </c>
      <c r="J18" s="28">
        <v>42784</v>
      </c>
      <c r="K18" s="29">
        <v>761483250</v>
      </c>
    </row>
    <row r="19" spans="3:11" x14ac:dyDescent="0.35">
      <c r="C19" s="23">
        <v>13</v>
      </c>
      <c r="D19" s="24"/>
      <c r="E19" s="25" t="s">
        <v>11</v>
      </c>
      <c r="F19" s="26" t="s">
        <v>12</v>
      </c>
      <c r="G19" s="25" t="s">
        <v>43</v>
      </c>
      <c r="H19" s="27" t="s">
        <v>44</v>
      </c>
      <c r="I19" s="28">
        <v>42758</v>
      </c>
      <c r="J19" s="28">
        <v>42772</v>
      </c>
      <c r="K19" s="29">
        <v>30690000</v>
      </c>
    </row>
    <row r="20" spans="3:11" x14ac:dyDescent="0.35">
      <c r="C20" s="23">
        <v>14</v>
      </c>
      <c r="D20" s="24"/>
      <c r="E20" s="25" t="s">
        <v>11</v>
      </c>
      <c r="F20" s="26" t="s">
        <v>12</v>
      </c>
      <c r="G20" s="25" t="s">
        <v>13</v>
      </c>
      <c r="H20" s="27" t="s">
        <v>45</v>
      </c>
      <c r="I20" s="28">
        <v>42775</v>
      </c>
      <c r="J20" s="28">
        <v>42819</v>
      </c>
      <c r="K20" s="29">
        <v>454700000</v>
      </c>
    </row>
    <row r="21" spans="3:11" x14ac:dyDescent="0.35">
      <c r="C21" s="23">
        <v>15</v>
      </c>
      <c r="D21" s="24"/>
      <c r="E21" s="25" t="s">
        <v>11</v>
      </c>
      <c r="F21" s="26" t="s">
        <v>12</v>
      </c>
      <c r="G21" s="25" t="s">
        <v>46</v>
      </c>
      <c r="H21" s="27" t="s">
        <v>47</v>
      </c>
      <c r="I21" s="28">
        <v>42770</v>
      </c>
      <c r="J21" s="28">
        <v>42784</v>
      </c>
      <c r="K21" s="29">
        <v>28100000</v>
      </c>
    </row>
    <row r="22" spans="3:11" x14ac:dyDescent="0.35">
      <c r="C22" s="23">
        <v>16</v>
      </c>
      <c r="D22" s="24">
        <v>6</v>
      </c>
      <c r="E22" s="25" t="s">
        <v>48</v>
      </c>
      <c r="F22" s="26" t="s">
        <v>18</v>
      </c>
      <c r="G22" s="25" t="s">
        <v>38</v>
      </c>
      <c r="H22" s="27" t="s">
        <v>49</v>
      </c>
      <c r="I22" s="28">
        <v>42776</v>
      </c>
      <c r="J22" s="28">
        <v>42782</v>
      </c>
      <c r="K22" s="29">
        <v>24685000</v>
      </c>
    </row>
    <row r="23" spans="3:11" x14ac:dyDescent="0.35">
      <c r="C23" s="23">
        <v>17</v>
      </c>
      <c r="D23" s="24"/>
      <c r="E23" s="25" t="s">
        <v>50</v>
      </c>
      <c r="F23" s="26" t="s">
        <v>12</v>
      </c>
      <c r="G23" s="25" t="s">
        <v>51</v>
      </c>
      <c r="H23" s="27" t="s">
        <v>52</v>
      </c>
      <c r="I23" s="28">
        <v>42780</v>
      </c>
      <c r="J23" s="28">
        <v>42809</v>
      </c>
      <c r="K23" s="29">
        <v>199000000</v>
      </c>
    </row>
    <row r="24" spans="3:11" x14ac:dyDescent="0.35">
      <c r="C24" s="23">
        <v>18</v>
      </c>
      <c r="D24" s="24"/>
      <c r="E24" s="25" t="s">
        <v>53</v>
      </c>
      <c r="F24" s="26" t="s">
        <v>12</v>
      </c>
      <c r="G24" s="25" t="s">
        <v>54</v>
      </c>
      <c r="H24" s="27" t="s">
        <v>55</v>
      </c>
      <c r="I24" s="28">
        <v>42779</v>
      </c>
      <c r="J24" s="28">
        <v>42808</v>
      </c>
      <c r="K24" s="29">
        <v>135000000</v>
      </c>
    </row>
    <row r="25" spans="3:11" x14ac:dyDescent="0.35">
      <c r="C25" s="30">
        <v>19</v>
      </c>
      <c r="D25" s="31"/>
      <c r="E25" s="32" t="s">
        <v>11</v>
      </c>
      <c r="F25" s="33" t="s">
        <v>12</v>
      </c>
      <c r="G25" s="32" t="s">
        <v>15</v>
      </c>
      <c r="H25" s="34" t="s">
        <v>56</v>
      </c>
      <c r="I25" s="35">
        <v>42782</v>
      </c>
      <c r="J25" s="35">
        <f>I25+44</f>
        <v>42826</v>
      </c>
      <c r="K25" s="36">
        <v>554195152</v>
      </c>
    </row>
    <row r="26" spans="3:11" x14ac:dyDescent="0.35">
      <c r="C26" s="30">
        <v>19</v>
      </c>
      <c r="D26" s="31"/>
      <c r="E26" s="32" t="s">
        <v>11</v>
      </c>
      <c r="F26" s="33" t="s">
        <v>12</v>
      </c>
      <c r="G26" s="32" t="s">
        <v>15</v>
      </c>
      <c r="H26" s="34" t="s">
        <v>57</v>
      </c>
      <c r="I26" s="35">
        <v>42773</v>
      </c>
      <c r="J26" s="35">
        <v>42832</v>
      </c>
      <c r="K26" s="36">
        <v>499063184</v>
      </c>
    </row>
    <row r="27" spans="3:11" x14ac:dyDescent="0.35">
      <c r="C27" s="23">
        <v>20</v>
      </c>
      <c r="D27" s="24"/>
      <c r="E27" s="25" t="s">
        <v>58</v>
      </c>
      <c r="F27" s="26" t="s">
        <v>12</v>
      </c>
      <c r="G27" s="25" t="s">
        <v>59</v>
      </c>
      <c r="H27" s="27" t="s">
        <v>60</v>
      </c>
      <c r="I27" s="28">
        <v>42789</v>
      </c>
      <c r="J27" s="28">
        <v>42818</v>
      </c>
      <c r="K27" s="29">
        <v>85000000</v>
      </c>
    </row>
    <row r="28" spans="3:11" x14ac:dyDescent="0.35">
      <c r="C28" s="23">
        <v>21</v>
      </c>
      <c r="D28" s="24"/>
      <c r="E28" s="25" t="s">
        <v>61</v>
      </c>
      <c r="F28" s="26" t="s">
        <v>12</v>
      </c>
      <c r="G28" s="25" t="s">
        <v>62</v>
      </c>
      <c r="H28" s="27" t="s">
        <v>63</v>
      </c>
      <c r="I28" s="28">
        <v>42787</v>
      </c>
      <c r="J28" s="28">
        <v>42816</v>
      </c>
      <c r="K28" s="29">
        <v>58000000</v>
      </c>
    </row>
    <row r="29" spans="3:11" x14ac:dyDescent="0.35">
      <c r="C29" s="23">
        <v>22</v>
      </c>
      <c r="D29" s="24">
        <v>7</v>
      </c>
      <c r="E29" s="25" t="s">
        <v>64</v>
      </c>
      <c r="F29" s="26" t="s">
        <v>18</v>
      </c>
      <c r="G29" s="25" t="s">
        <v>65</v>
      </c>
      <c r="H29" s="27" t="s">
        <v>66</v>
      </c>
      <c r="I29" s="28">
        <v>42794</v>
      </c>
      <c r="J29" s="28">
        <f>I29+6</f>
        <v>42800</v>
      </c>
      <c r="K29" s="29">
        <v>11700000</v>
      </c>
    </row>
    <row r="30" spans="3:11" x14ac:dyDescent="0.35">
      <c r="C30" s="23">
        <v>23</v>
      </c>
      <c r="D30" s="24">
        <v>8</v>
      </c>
      <c r="E30" s="25" t="s">
        <v>67</v>
      </c>
      <c r="F30" s="26" t="s">
        <v>18</v>
      </c>
      <c r="G30" s="25" t="s">
        <v>68</v>
      </c>
      <c r="H30" s="27" t="s">
        <v>69</v>
      </c>
      <c r="I30" s="28">
        <v>42736</v>
      </c>
      <c r="J30" s="28">
        <f>I30+89</f>
        <v>42825</v>
      </c>
      <c r="K30" s="37">
        <v>89983700</v>
      </c>
    </row>
    <row r="31" spans="3:11" x14ac:dyDescent="0.35">
      <c r="C31" s="23">
        <v>24</v>
      </c>
      <c r="D31" s="24">
        <v>9</v>
      </c>
      <c r="E31" s="25" t="s">
        <v>70</v>
      </c>
      <c r="F31" s="26" t="s">
        <v>18</v>
      </c>
      <c r="G31" s="25" t="s">
        <v>71</v>
      </c>
      <c r="H31" s="27" t="s">
        <v>72</v>
      </c>
      <c r="I31" s="28">
        <v>42736</v>
      </c>
      <c r="J31" s="28">
        <f>I31+89</f>
        <v>42825</v>
      </c>
      <c r="K31" s="29">
        <v>59861900</v>
      </c>
    </row>
    <row r="32" spans="3:11" x14ac:dyDescent="0.35">
      <c r="C32" s="23">
        <v>25</v>
      </c>
      <c r="D32" s="24">
        <v>10</v>
      </c>
      <c r="E32" s="25" t="s">
        <v>73</v>
      </c>
      <c r="F32" s="26" t="s">
        <v>18</v>
      </c>
      <c r="G32" s="25" t="s">
        <v>74</v>
      </c>
      <c r="H32" s="27" t="s">
        <v>75</v>
      </c>
      <c r="I32" s="28">
        <v>42765</v>
      </c>
      <c r="J32" s="28">
        <f>I32+29</f>
        <v>42794</v>
      </c>
      <c r="K32" s="29">
        <v>49800000</v>
      </c>
    </row>
    <row r="33" spans="3:11" x14ac:dyDescent="0.35">
      <c r="C33" s="23">
        <v>26</v>
      </c>
      <c r="D33" s="24">
        <v>11</v>
      </c>
      <c r="E33" s="25" t="s">
        <v>76</v>
      </c>
      <c r="F33" s="26" t="s">
        <v>18</v>
      </c>
      <c r="G33" s="25" t="s">
        <v>77</v>
      </c>
      <c r="H33" s="27" t="s">
        <v>78</v>
      </c>
      <c r="I33" s="28">
        <v>42766</v>
      </c>
      <c r="J33" s="28">
        <f>I33+29</f>
        <v>42795</v>
      </c>
      <c r="K33" s="29">
        <v>168828000</v>
      </c>
    </row>
    <row r="34" spans="3:11" x14ac:dyDescent="0.35">
      <c r="C34" s="23">
        <v>27</v>
      </c>
      <c r="D34" s="24"/>
      <c r="E34" s="25" t="s">
        <v>79</v>
      </c>
      <c r="F34" s="26" t="s">
        <v>12</v>
      </c>
      <c r="G34" s="25" t="s">
        <v>80</v>
      </c>
      <c r="H34" s="27" t="s">
        <v>81</v>
      </c>
      <c r="I34" s="28">
        <v>42789</v>
      </c>
      <c r="J34" s="28">
        <f>I34+44</f>
        <v>42833</v>
      </c>
      <c r="K34" s="29">
        <v>83000000</v>
      </c>
    </row>
    <row r="35" spans="3:11" x14ac:dyDescent="0.35">
      <c r="C35" s="23">
        <v>28</v>
      </c>
      <c r="D35" s="24">
        <v>12</v>
      </c>
      <c r="E35" s="25" t="s">
        <v>82</v>
      </c>
      <c r="F35" s="26" t="s">
        <v>18</v>
      </c>
      <c r="G35" s="25" t="s">
        <v>83</v>
      </c>
      <c r="H35" s="27" t="s">
        <v>84</v>
      </c>
      <c r="I35" s="28">
        <v>42779</v>
      </c>
      <c r="J35" s="28">
        <f>I35+29</f>
        <v>42808</v>
      </c>
      <c r="K35" s="29">
        <v>55000000</v>
      </c>
    </row>
    <row r="36" spans="3:11" x14ac:dyDescent="0.35">
      <c r="C36" s="23">
        <v>29</v>
      </c>
      <c r="D36" s="24">
        <v>13</v>
      </c>
      <c r="E36" s="25" t="s">
        <v>85</v>
      </c>
      <c r="F36" s="26" t="s">
        <v>18</v>
      </c>
      <c r="G36" s="25" t="s">
        <v>86</v>
      </c>
      <c r="H36" s="27" t="s">
        <v>87</v>
      </c>
      <c r="I36" s="28">
        <v>42776</v>
      </c>
      <c r="J36" s="28">
        <f>I36+29</f>
        <v>42805</v>
      </c>
      <c r="K36" s="29">
        <v>88250000</v>
      </c>
    </row>
    <row r="37" spans="3:11" x14ac:dyDescent="0.35">
      <c r="C37" s="23">
        <v>30</v>
      </c>
      <c r="D37" s="24">
        <v>14</v>
      </c>
      <c r="E37" s="25" t="s">
        <v>88</v>
      </c>
      <c r="F37" s="26" t="s">
        <v>18</v>
      </c>
      <c r="G37" s="25" t="s">
        <v>89</v>
      </c>
      <c r="H37" s="27" t="s">
        <v>90</v>
      </c>
      <c r="I37" s="28">
        <v>42795</v>
      </c>
      <c r="J37" s="28">
        <f>I37+59</f>
        <v>42854</v>
      </c>
      <c r="K37" s="29">
        <v>398085000</v>
      </c>
    </row>
    <row r="38" spans="3:11" x14ac:dyDescent="0.35">
      <c r="C38" s="23">
        <v>31</v>
      </c>
      <c r="D38" s="24"/>
      <c r="E38" s="25" t="s">
        <v>11</v>
      </c>
      <c r="F38" s="26" t="s">
        <v>12</v>
      </c>
      <c r="G38" s="25" t="s">
        <v>91</v>
      </c>
      <c r="H38" s="27" t="s">
        <v>92</v>
      </c>
      <c r="I38" s="28">
        <v>42800</v>
      </c>
      <c r="J38" s="28">
        <f>I38+44</f>
        <v>42844</v>
      </c>
      <c r="K38" s="29">
        <v>316886800</v>
      </c>
    </row>
    <row r="39" spans="3:11" x14ac:dyDescent="0.35">
      <c r="C39" s="23">
        <v>32</v>
      </c>
      <c r="D39" s="24">
        <v>15</v>
      </c>
      <c r="E39" s="25" t="s">
        <v>93</v>
      </c>
      <c r="F39" s="26" t="s">
        <v>18</v>
      </c>
      <c r="G39" s="25" t="s">
        <v>22</v>
      </c>
      <c r="H39" s="27" t="s">
        <v>94</v>
      </c>
      <c r="I39" s="28">
        <v>42796</v>
      </c>
      <c r="J39" s="28">
        <f>I39+29</f>
        <v>42825</v>
      </c>
      <c r="K39" s="29">
        <v>59625000</v>
      </c>
    </row>
    <row r="40" spans="3:11" x14ac:dyDescent="0.35">
      <c r="C40" s="23">
        <v>33</v>
      </c>
      <c r="D40" s="24">
        <v>16</v>
      </c>
      <c r="E40" s="25" t="s">
        <v>95</v>
      </c>
      <c r="F40" s="26" t="s">
        <v>18</v>
      </c>
      <c r="G40" s="25" t="s">
        <v>96</v>
      </c>
      <c r="H40" s="27" t="s">
        <v>97</v>
      </c>
      <c r="I40" s="28">
        <v>42736</v>
      </c>
      <c r="J40" s="28">
        <f>I40+89</f>
        <v>42825</v>
      </c>
      <c r="K40" s="29">
        <v>97848000</v>
      </c>
    </row>
    <row r="41" spans="3:11" x14ac:dyDescent="0.35">
      <c r="C41" s="23">
        <v>34</v>
      </c>
      <c r="D41" s="24">
        <v>17</v>
      </c>
      <c r="E41" s="25" t="s">
        <v>98</v>
      </c>
      <c r="F41" s="26" t="s">
        <v>18</v>
      </c>
      <c r="G41" s="25" t="s">
        <v>99</v>
      </c>
      <c r="H41" s="27" t="s">
        <v>100</v>
      </c>
      <c r="I41" s="28">
        <v>42780</v>
      </c>
      <c r="J41" s="28">
        <f>I41+29</f>
        <v>42809</v>
      </c>
      <c r="K41" s="29">
        <v>37572000</v>
      </c>
    </row>
    <row r="42" spans="3:11" x14ac:dyDescent="0.35">
      <c r="C42" s="23">
        <v>35</v>
      </c>
      <c r="D42" s="24">
        <v>18</v>
      </c>
      <c r="E42" s="25" t="s">
        <v>101</v>
      </c>
      <c r="F42" s="26" t="s">
        <v>18</v>
      </c>
      <c r="G42" s="25" t="s">
        <v>102</v>
      </c>
      <c r="H42" s="27" t="s">
        <v>103</v>
      </c>
      <c r="I42" s="28">
        <v>42793</v>
      </c>
      <c r="J42" s="28">
        <f>I42+44</f>
        <v>42837</v>
      </c>
      <c r="K42" s="29">
        <v>51500000</v>
      </c>
    </row>
    <row r="43" spans="3:11" x14ac:dyDescent="0.35">
      <c r="C43" s="23">
        <v>36</v>
      </c>
      <c r="D43" s="24">
        <v>19</v>
      </c>
      <c r="E43" s="25" t="s">
        <v>104</v>
      </c>
      <c r="F43" s="26" t="s">
        <v>18</v>
      </c>
      <c r="G43" s="25" t="s">
        <v>105</v>
      </c>
      <c r="H43" s="27" t="s">
        <v>106</v>
      </c>
      <c r="I43" s="28">
        <v>42795</v>
      </c>
      <c r="J43" s="28">
        <f>I43+29</f>
        <v>42824</v>
      </c>
      <c r="K43" s="29">
        <v>40000000</v>
      </c>
    </row>
    <row r="44" spans="3:11" x14ac:dyDescent="0.35">
      <c r="C44" s="23">
        <v>37</v>
      </c>
      <c r="D44" s="24"/>
      <c r="E44" s="25" t="s">
        <v>107</v>
      </c>
      <c r="F44" s="26" t="s">
        <v>12</v>
      </c>
      <c r="G44" s="25" t="s">
        <v>108</v>
      </c>
      <c r="H44" s="27" t="s">
        <v>109</v>
      </c>
      <c r="I44" s="28">
        <v>42794</v>
      </c>
      <c r="J44" s="28">
        <f>I44+9</f>
        <v>42803</v>
      </c>
      <c r="K44" s="29">
        <v>53600000</v>
      </c>
    </row>
    <row r="45" spans="3:11" x14ac:dyDescent="0.35">
      <c r="C45" s="23">
        <v>38</v>
      </c>
      <c r="D45" s="24">
        <v>20</v>
      </c>
      <c r="E45" s="25" t="s">
        <v>110</v>
      </c>
      <c r="F45" s="26" t="s">
        <v>18</v>
      </c>
      <c r="G45" s="25" t="s">
        <v>111</v>
      </c>
      <c r="H45" s="27" t="s">
        <v>112</v>
      </c>
      <c r="I45" s="28">
        <v>42795</v>
      </c>
      <c r="J45" s="28">
        <f>I45+29</f>
        <v>42824</v>
      </c>
      <c r="K45" s="29">
        <v>65000000</v>
      </c>
    </row>
    <row r="46" spans="3:11" x14ac:dyDescent="0.35">
      <c r="C46" s="23">
        <v>39</v>
      </c>
      <c r="D46" s="24"/>
      <c r="E46" s="25" t="s">
        <v>11</v>
      </c>
      <c r="F46" s="26" t="s">
        <v>12</v>
      </c>
      <c r="G46" s="25" t="s">
        <v>13</v>
      </c>
      <c r="H46" s="27" t="s">
        <v>113</v>
      </c>
      <c r="I46" s="28">
        <v>42824</v>
      </c>
      <c r="J46" s="28">
        <f>I46+29</f>
        <v>42853</v>
      </c>
      <c r="K46" s="29">
        <v>156663000</v>
      </c>
    </row>
    <row r="47" spans="3:11" x14ac:dyDescent="0.35">
      <c r="C47" s="23">
        <v>40</v>
      </c>
      <c r="D47" s="24"/>
      <c r="E47" s="25" t="s">
        <v>114</v>
      </c>
      <c r="F47" s="26" t="s">
        <v>12</v>
      </c>
      <c r="G47" s="25" t="s">
        <v>13</v>
      </c>
      <c r="H47" s="27" t="s">
        <v>115</v>
      </c>
      <c r="I47" s="28">
        <v>42816</v>
      </c>
      <c r="J47" s="28">
        <f>I47+14</f>
        <v>42830</v>
      </c>
      <c r="K47" s="29">
        <v>32823450</v>
      </c>
    </row>
    <row r="48" spans="3:11" x14ac:dyDescent="0.35">
      <c r="C48" s="23">
        <v>41</v>
      </c>
      <c r="D48" s="24"/>
      <c r="E48" s="25" t="s">
        <v>29</v>
      </c>
      <c r="F48" s="26" t="s">
        <v>12</v>
      </c>
      <c r="G48" s="25" t="s">
        <v>30</v>
      </c>
      <c r="H48" s="27" t="s">
        <v>116</v>
      </c>
      <c r="I48" s="28">
        <v>42808</v>
      </c>
      <c r="J48" s="28">
        <f>I48+29</f>
        <v>42837</v>
      </c>
      <c r="K48" s="29">
        <v>89232900</v>
      </c>
    </row>
    <row r="49" spans="3:11" x14ac:dyDescent="0.35">
      <c r="C49" s="23">
        <v>42</v>
      </c>
      <c r="D49" s="24"/>
      <c r="E49" s="25" t="s">
        <v>117</v>
      </c>
      <c r="F49" s="26" t="s">
        <v>12</v>
      </c>
      <c r="G49" s="25" t="s">
        <v>30</v>
      </c>
      <c r="H49" s="27" t="s">
        <v>118</v>
      </c>
      <c r="I49" s="28">
        <v>42811</v>
      </c>
      <c r="J49" s="28">
        <f>I49+29</f>
        <v>42840</v>
      </c>
      <c r="K49" s="29">
        <v>60806800</v>
      </c>
    </row>
    <row r="50" spans="3:11" x14ac:dyDescent="0.35">
      <c r="C50" s="23">
        <v>43</v>
      </c>
      <c r="D50" s="24">
        <v>21</v>
      </c>
      <c r="E50" s="25" t="s">
        <v>119</v>
      </c>
      <c r="F50" s="26" t="s">
        <v>18</v>
      </c>
      <c r="G50" s="25" t="s">
        <v>22</v>
      </c>
      <c r="H50" s="27" t="s">
        <v>120</v>
      </c>
      <c r="I50" s="28">
        <v>42826</v>
      </c>
      <c r="J50" s="28">
        <f>I50+14</f>
        <v>42840</v>
      </c>
      <c r="K50" s="29">
        <v>85183000</v>
      </c>
    </row>
    <row r="51" spans="3:11" x14ac:dyDescent="0.35">
      <c r="C51" s="23">
        <v>44</v>
      </c>
      <c r="D51" s="24">
        <v>22</v>
      </c>
      <c r="E51" s="25" t="s">
        <v>121</v>
      </c>
      <c r="F51" s="26" t="s">
        <v>18</v>
      </c>
      <c r="G51" s="25" t="s">
        <v>19</v>
      </c>
      <c r="H51" s="27" t="s">
        <v>122</v>
      </c>
      <c r="I51" s="28">
        <v>42795</v>
      </c>
      <c r="J51" s="28">
        <f>I51+60</f>
        <v>42855</v>
      </c>
      <c r="K51" s="38">
        <v>139246300</v>
      </c>
    </row>
    <row r="52" spans="3:11" x14ac:dyDescent="0.35">
      <c r="C52" s="23">
        <v>45</v>
      </c>
      <c r="D52" s="24"/>
      <c r="E52" s="25" t="s">
        <v>123</v>
      </c>
      <c r="F52" s="26" t="s">
        <v>12</v>
      </c>
      <c r="G52" s="25" t="s">
        <v>124</v>
      </c>
      <c r="H52" s="27" t="s">
        <v>125</v>
      </c>
      <c r="I52" s="28">
        <v>42836</v>
      </c>
      <c r="J52" s="28">
        <f>I52+29</f>
        <v>42865</v>
      </c>
      <c r="K52" s="29">
        <v>649000000</v>
      </c>
    </row>
    <row r="53" spans="3:11" x14ac:dyDescent="0.35">
      <c r="C53" s="23">
        <v>46</v>
      </c>
      <c r="D53" s="24"/>
      <c r="E53" s="25" t="s">
        <v>126</v>
      </c>
      <c r="F53" s="26" t="s">
        <v>12</v>
      </c>
      <c r="G53" s="25" t="s">
        <v>127</v>
      </c>
      <c r="H53" s="27" t="s">
        <v>128</v>
      </c>
      <c r="I53" s="28">
        <v>42819</v>
      </c>
      <c r="J53" s="28">
        <f>I53+59</f>
        <v>42878</v>
      </c>
      <c r="K53" s="29">
        <v>135800000</v>
      </c>
    </row>
    <row r="54" spans="3:11" x14ac:dyDescent="0.35">
      <c r="C54" s="23">
        <v>47</v>
      </c>
      <c r="D54" s="24">
        <v>23</v>
      </c>
      <c r="E54" s="25" t="s">
        <v>129</v>
      </c>
      <c r="F54" s="26" t="s">
        <v>18</v>
      </c>
      <c r="G54" s="25" t="s">
        <v>130</v>
      </c>
      <c r="H54" s="27" t="s">
        <v>131</v>
      </c>
      <c r="I54" s="28">
        <v>42808</v>
      </c>
      <c r="J54" s="28">
        <f>I54+29</f>
        <v>42837</v>
      </c>
      <c r="K54" s="29">
        <v>101997000</v>
      </c>
    </row>
    <row r="55" spans="3:11" x14ac:dyDescent="0.35">
      <c r="C55" s="23">
        <v>48</v>
      </c>
      <c r="D55" s="24">
        <v>24</v>
      </c>
      <c r="E55" s="25" t="s">
        <v>132</v>
      </c>
      <c r="F55" s="26" t="s">
        <v>18</v>
      </c>
      <c r="G55" s="25" t="s">
        <v>133</v>
      </c>
      <c r="H55" s="27" t="s">
        <v>134</v>
      </c>
      <c r="I55" s="28">
        <v>42821</v>
      </c>
      <c r="J55" s="28">
        <f>I55+29</f>
        <v>42850</v>
      </c>
      <c r="K55" s="29">
        <v>36908000</v>
      </c>
    </row>
    <row r="56" spans="3:11" x14ac:dyDescent="0.35">
      <c r="C56" s="23">
        <v>49</v>
      </c>
      <c r="D56" s="24">
        <v>25</v>
      </c>
      <c r="E56" s="25" t="s">
        <v>135</v>
      </c>
      <c r="F56" s="26" t="s">
        <v>18</v>
      </c>
      <c r="G56" s="25" t="s">
        <v>136</v>
      </c>
      <c r="H56" s="27" t="s">
        <v>137</v>
      </c>
      <c r="I56" s="28">
        <f>23-3-17</f>
        <v>3</v>
      </c>
      <c r="J56" s="28">
        <f>I56+29</f>
        <v>32</v>
      </c>
      <c r="K56" s="29">
        <v>47388000</v>
      </c>
    </row>
    <row r="57" spans="3:11" x14ac:dyDescent="0.35">
      <c r="C57" s="23">
        <v>50</v>
      </c>
      <c r="D57" s="24">
        <v>26</v>
      </c>
      <c r="E57" s="25" t="s">
        <v>138</v>
      </c>
      <c r="F57" s="26" t="s">
        <v>18</v>
      </c>
      <c r="G57" s="25" t="s">
        <v>86</v>
      </c>
      <c r="H57" s="27" t="s">
        <v>139</v>
      </c>
      <c r="I57" s="28">
        <v>42833</v>
      </c>
      <c r="J57" s="28">
        <f>I57+14</f>
        <v>42847</v>
      </c>
      <c r="K57" s="29">
        <v>29640000</v>
      </c>
    </row>
  </sheetData>
  <mergeCells count="8">
    <mergeCell ref="I4:J4"/>
    <mergeCell ref="K4:K5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2019-03-08T03:02:21Z</dcterms:created>
  <dcterms:modified xsi:type="dcterms:W3CDTF">2019-03-08T03:02:52Z</dcterms:modified>
</cp:coreProperties>
</file>