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LPE" sheetId="1" r:id="rId1"/>
  </sheets>
  <externalReferences>
    <externalReference r:id="rId2"/>
  </externalReferences>
  <definedNames>
    <definedName name="Arus_Kas_Modif_Irwan" localSheetId="0">#REF!</definedName>
    <definedName name="Arus_Kas_Modif_Irwan">#REF!</definedName>
    <definedName name="Excel_BuiltIn_Print_Titles_2" localSheetId="0">#REF!</definedName>
    <definedName name="Excel_BuiltIn_Print_Titles_2">#REF!</definedName>
    <definedName name="GALIH">#REF!</definedName>
    <definedName name="Neraca">#REF!</definedName>
    <definedName name="_xlnm.Print_Area" localSheetId="0">LPE!$A$1:$E$81</definedName>
  </definedNames>
  <calcPr calcId="124519"/>
</workbook>
</file>

<file path=xl/calcChain.xml><?xml version="1.0" encoding="utf-8"?>
<calcChain xmlns="http://schemas.openxmlformats.org/spreadsheetml/2006/main">
  <c r="E63" i="1"/>
  <c r="D63"/>
  <c r="D62"/>
  <c r="D61"/>
  <c r="D60"/>
  <c r="D59"/>
  <c r="D58"/>
  <c r="D57"/>
  <c r="D55"/>
  <c r="D54"/>
  <c r="D53"/>
  <c r="E52"/>
  <c r="D52"/>
  <c r="D51"/>
  <c r="D50"/>
  <c r="E49"/>
  <c r="D49"/>
  <c r="D48"/>
  <c r="D47"/>
  <c r="D46"/>
  <c r="D45"/>
  <c r="D44"/>
  <c r="D43"/>
  <c r="D42"/>
  <c r="D41"/>
  <c r="D40"/>
  <c r="D39"/>
  <c r="E38"/>
  <c r="D38"/>
  <c r="E35"/>
  <c r="D35"/>
  <c r="E32"/>
  <c r="D32"/>
  <c r="E29"/>
  <c r="D29"/>
  <c r="E22"/>
  <c r="D22"/>
  <c r="D20"/>
  <c r="D16"/>
  <c r="D15"/>
  <c r="E13"/>
  <c r="E12" s="1"/>
  <c r="E67" s="1"/>
  <c r="D13"/>
  <c r="D12" s="1"/>
  <c r="D11"/>
  <c r="D10"/>
  <c r="D9" l="1"/>
  <c r="D67" l="1"/>
  <c r="D69" s="1"/>
</calcChain>
</file>

<file path=xl/sharedStrings.xml><?xml version="1.0" encoding="utf-8"?>
<sst xmlns="http://schemas.openxmlformats.org/spreadsheetml/2006/main" count="118" uniqueCount="73">
  <si>
    <t>PEMERINTAH PROVINSI JAWA TENGAH</t>
  </si>
  <si>
    <t>LAPORAN PERUBAHAN EKUITAS SKPD</t>
  </si>
  <si>
    <t>UNTUK TAHUN YANG BERAKHIR SAMPAI DENGAN 31 DESEMBER 2015</t>
  </si>
  <si>
    <t>NO</t>
  </si>
  <si>
    <t>URAIAN</t>
  </si>
  <si>
    <t>Ekuitas Awal</t>
  </si>
  <si>
    <t>Surplus/Defisit-LO</t>
  </si>
  <si>
    <t>RK-PPKD</t>
  </si>
  <si>
    <t>Dampak Kumulatif Perubahan Kebijakan/Kesalahan Mendasar</t>
  </si>
  <si>
    <t>4.1</t>
  </si>
  <si>
    <t>Koreksi/Penyesuaian Kas</t>
  </si>
  <si>
    <t>-</t>
  </si>
  <si>
    <t>Koreksi/Penyesuaian Tambah Kas Bendahara Pengeluaran</t>
  </si>
  <si>
    <t>Koreksi/Penyesuaian Tambah Kas Bendahara Penerimaan</t>
  </si>
  <si>
    <t>Koreksi/Penyesuaian Tambah Kas BLUD</t>
  </si>
  <si>
    <t>Koreksi/Penyesuaian Tambah Setara kas</t>
  </si>
  <si>
    <t>Koreksi/Penyesuaian Kurang Kas Bendahara Pengeluaran</t>
  </si>
  <si>
    <t>Koreksi/Penyesuaian Kurang Kas Bendahara Penerimaan</t>
  </si>
  <si>
    <t>Koreksi/Penyesuaian Kurang Kas BLUD</t>
  </si>
  <si>
    <t>Koreksi/Penyesuaian Kurang Setara kas</t>
  </si>
  <si>
    <t>4.2</t>
  </si>
  <si>
    <t>Koreksi/Penyesuaian Piutang</t>
  </si>
  <si>
    <t>Koreksi/Penyesuaian Tambah Piutang Pajak</t>
  </si>
  <si>
    <t>Koreksi/Penyesuaian Tambah Piutang Retribusi</t>
  </si>
  <si>
    <t>Koreksi/Penyesuaian Tambah Piutang Lainnya</t>
  </si>
  <si>
    <t>Koreksi/Penyesuaian Kurang Piutang Pajak</t>
  </si>
  <si>
    <t>Koreksi/Penyesuaian Kurang Piutang Retribusi</t>
  </si>
  <si>
    <t>Koreksi/Penyesuaian Kurang Piutang Lainnya</t>
  </si>
  <si>
    <t>4.3</t>
  </si>
  <si>
    <t>Koreksi/Penyesuaian Penyisihan Piutang</t>
  </si>
  <si>
    <t>Koreksi/Penyesuaian Tambah Penyisihan Piutang</t>
  </si>
  <si>
    <t>Koreksi/Penyesuaian Kurang Penyisihan Piutang</t>
  </si>
  <si>
    <t>4.4</t>
  </si>
  <si>
    <t>Koreksi/Penyesuaian Persediaan</t>
  </si>
  <si>
    <t>4.5</t>
  </si>
  <si>
    <t>Koreksi/Penyesuaian Investasi Non Permanen</t>
  </si>
  <si>
    <t>Koreksi/Penyesuaian Tambah Investasi Non Permanen</t>
  </si>
  <si>
    <t>Koreksi/Penyesuaian Kurang investasi Non Permanen</t>
  </si>
  <si>
    <t>4.6</t>
  </si>
  <si>
    <t>Koreksi/Penyesuaian Aset Tetap</t>
  </si>
  <si>
    <t>Koreksi/Penyesuaian Tambah Aset Tetap dari Belanja Barang dan Jasa</t>
  </si>
  <si>
    <t>Koreksi/Penyesuaian Tambah Aset Tetap dari Mutasi Antar SKPD</t>
  </si>
  <si>
    <t>Koreksi/Penyesuaian Tambah Reklasifikasi antar Aset Tetap</t>
  </si>
  <si>
    <t>Koreksi/Penyesuaian Tambah Reklasifikasi dari  Aset Lainnya</t>
  </si>
  <si>
    <t>Koreksi/Penyesuaian Tambah Penilaian Aset Tetap</t>
  </si>
  <si>
    <t>Koreksi/Penyesuaian Kurang Aset Tetap ke Aset Ekstrakontable</t>
  </si>
  <si>
    <t>Koreksi/Penyesuaian Kurang Reklasifikasi antar Aset Tetap</t>
  </si>
  <si>
    <t>Koreksi/Penyesuaian Kurang Reklasifikasi ke  Aset Lainnya</t>
  </si>
  <si>
    <t>Koreksi/Penyesuaian Kurang Aset Tetap dari Mutasi Antar SKPD</t>
  </si>
  <si>
    <t>Koreksi/Penyesuaian Kurang Penilaian Aset Tetap</t>
  </si>
  <si>
    <t>4.7</t>
  </si>
  <si>
    <t>Koreksi/Penyesuaian Penyusutan</t>
  </si>
  <si>
    <t>Koreksi/Penyesuaian Tambah Penyusutan</t>
  </si>
  <si>
    <t>Koreksi/Penyesuaian Kurang Penyusutan</t>
  </si>
  <si>
    <t>4.8</t>
  </si>
  <si>
    <t>Koreksi/Penyesuaian Aset Lainnya</t>
  </si>
  <si>
    <t>Koreksi/Penyesuaian Tambah Aset Lainnya dari Belanja Barang dan Jasa</t>
  </si>
  <si>
    <t>Koreksi/Penyesuaian Tambah Koreksi</t>
  </si>
  <si>
    <t>Koreksi/Penyesuaian Tambah Penilaian Aset Lainnya</t>
  </si>
  <si>
    <t>Koreksi/Penyesuaian Tambah Reklasifikasi antar Aset Lainnya</t>
  </si>
  <si>
    <t>Koreksi/Penyesuaian Tambah Reklasifikasi dari  Aset Tetap</t>
  </si>
  <si>
    <t>Koreksi/Penyesuaian Tambah Aset Lainnya dari Mutasi Antar SKPD</t>
  </si>
  <si>
    <t>Koreksi/Penyesuaian Kurang Koreksi</t>
  </si>
  <si>
    <t>Koreksi/Penyesuaian Kurang Reklasifikasi antar Aset Lainnya</t>
  </si>
  <si>
    <t>Koreksi/Penyesuaian Kurang Reklasifikasi ke  Aset Tetap</t>
  </si>
  <si>
    <t>Koreksi/Penyesuaian Kurang Aset Lainnya dari Mutasi Antar SKPD</t>
  </si>
  <si>
    <t>4.9</t>
  </si>
  <si>
    <t>Koreksi/Penyesuaian Amortisasi</t>
  </si>
  <si>
    <t>Koreksi/Penyesuaian Tambah Amortisasi</t>
  </si>
  <si>
    <t>Koreksi/Penyesuaian Kurang Amortisasi</t>
  </si>
  <si>
    <t>4.10</t>
  </si>
  <si>
    <t>Koreksi/Penyesuaian Lain-Lain</t>
  </si>
  <si>
    <t>Ekuitas Akhir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</si>
</sst>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 * #,##0_ ;_ * \-#,##0_ ;_ * &quot;-&quot;_ ;_ @_ "/>
    <numFmt numFmtId="166" formatCode="_-* #,##0_-;\-* #,##0_-;_-* &quot;-&quot;??_-;_-@_-"/>
    <numFmt numFmtId="167" formatCode="_-* #,##0.00_-;\-* #,##0.00_-;_-* &quot;-&quot;??_-;_-@_-"/>
  </numFmts>
  <fonts count="1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Bookman Old Style"/>
      <family val="1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8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11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0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 vertical="top"/>
    </xf>
    <xf numFmtId="0" fontId="5" fillId="0" borderId="0" xfId="2" applyFont="1" applyAlignment="1">
      <alignment horizontal="right" vertical="top"/>
    </xf>
    <xf numFmtId="0" fontId="5" fillId="0" borderId="0" xfId="2" applyFont="1"/>
    <xf numFmtId="0" fontId="8" fillId="0" borderId="0" xfId="2" applyFont="1" applyAlignment="1">
      <alignment horizontal="center" vertical="center"/>
    </xf>
    <xf numFmtId="0" fontId="7" fillId="0" borderId="10" xfId="1" applyNumberFormat="1" applyFont="1" applyBorder="1" applyAlignment="1">
      <alignment horizontal="center"/>
    </xf>
    <xf numFmtId="0" fontId="7" fillId="0" borderId="11" xfId="1" applyNumberFormat="1" applyFont="1" applyBorder="1" applyAlignment="1">
      <alignment horizontal="left" vertical="top"/>
    </xf>
    <xf numFmtId="164" fontId="7" fillId="0" borderId="11" xfId="1" applyNumberFormat="1" applyFont="1" applyBorder="1" applyAlignment="1">
      <alignment vertical="top" wrapText="1"/>
    </xf>
    <xf numFmtId="164" fontId="7" fillId="0" borderId="10" xfId="1" applyNumberFormat="1" applyFont="1" applyBorder="1" applyAlignment="1">
      <alignment vertical="top"/>
    </xf>
    <xf numFmtId="164" fontId="7" fillId="0" borderId="0" xfId="1" applyNumberFormat="1" applyFont="1"/>
    <xf numFmtId="0" fontId="8" fillId="0" borderId="10" xfId="1" applyNumberFormat="1" applyFont="1" applyBorder="1" applyAlignment="1">
      <alignment horizontal="center"/>
    </xf>
    <xf numFmtId="0" fontId="8" fillId="0" borderId="11" xfId="1" applyNumberFormat="1" applyFont="1" applyBorder="1" applyAlignment="1">
      <alignment horizontal="left" vertical="top"/>
    </xf>
    <xf numFmtId="164" fontId="8" fillId="0" borderId="11" xfId="1" applyNumberFormat="1" applyFont="1" applyBorder="1" applyAlignment="1">
      <alignment vertical="top" wrapText="1"/>
    </xf>
    <xf numFmtId="164" fontId="8" fillId="0" borderId="10" xfId="1" applyNumberFormat="1" applyFont="1" applyBorder="1" applyAlignment="1">
      <alignment vertical="top"/>
    </xf>
    <xf numFmtId="164" fontId="8" fillId="0" borderId="0" xfId="1" applyNumberFormat="1" applyFont="1"/>
    <xf numFmtId="0" fontId="8" fillId="0" borderId="12" xfId="1" applyNumberFormat="1" applyFont="1" applyBorder="1" applyAlignment="1">
      <alignment horizontal="left" vertical="top"/>
    </xf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left" vertical="top"/>
    </xf>
    <xf numFmtId="0" fontId="8" fillId="0" borderId="11" xfId="2" applyFont="1" applyBorder="1" applyAlignment="1">
      <alignment vertical="top" wrapText="1"/>
    </xf>
    <xf numFmtId="164" fontId="8" fillId="0" borderId="10" xfId="2" applyNumberFormat="1" applyFont="1" applyBorder="1" applyAlignment="1">
      <alignment vertical="top"/>
    </xf>
    <xf numFmtId="0" fontId="8" fillId="0" borderId="0" xfId="2" applyFont="1"/>
    <xf numFmtId="0" fontId="8" fillId="0" borderId="12" xfId="2" applyFont="1" applyBorder="1" applyAlignment="1">
      <alignment horizontal="left" vertical="top"/>
    </xf>
    <xf numFmtId="0" fontId="8" fillId="0" borderId="12" xfId="2" quotePrefix="1" applyFont="1" applyBorder="1" applyAlignment="1">
      <alignment horizontal="left" vertical="top"/>
    </xf>
    <xf numFmtId="164" fontId="8" fillId="0" borderId="0" xfId="2" applyNumberFormat="1" applyFont="1"/>
    <xf numFmtId="0" fontId="8" fillId="0" borderId="10" xfId="2" applyFont="1" applyFill="1" applyBorder="1" applyAlignment="1">
      <alignment horizontal="center"/>
    </xf>
    <xf numFmtId="0" fontId="8" fillId="0" borderId="13" xfId="2" applyFont="1" applyFill="1" applyBorder="1" applyAlignment="1">
      <alignment horizontal="left"/>
    </xf>
    <xf numFmtId="0" fontId="8" fillId="0" borderId="11" xfId="2" applyFont="1" applyFill="1" applyBorder="1" applyAlignment="1">
      <alignment vertical="top" wrapText="1"/>
    </xf>
    <xf numFmtId="164" fontId="8" fillId="0" borderId="10" xfId="2" applyNumberFormat="1" applyFont="1" applyFill="1" applyBorder="1" applyAlignment="1">
      <alignment vertical="top"/>
    </xf>
    <xf numFmtId="0" fontId="8" fillId="0" borderId="0" xfId="2" applyFont="1" applyFill="1"/>
    <xf numFmtId="0" fontId="8" fillId="0" borderId="12" xfId="2" quotePrefix="1" applyFont="1" applyFill="1" applyBorder="1" applyAlignment="1">
      <alignment horizontal="left" vertical="top"/>
    </xf>
    <xf numFmtId="0" fontId="8" fillId="0" borderId="13" xfId="2" applyFont="1" applyBorder="1" applyAlignment="1">
      <alignment horizontal="left"/>
    </xf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left" vertical="top"/>
    </xf>
    <xf numFmtId="0" fontId="7" fillId="0" borderId="15" xfId="2" applyFont="1" applyBorder="1" applyAlignment="1">
      <alignment horizontal="center" vertical="top" wrapText="1"/>
    </xf>
    <xf numFmtId="164" fontId="7" fillId="0" borderId="14" xfId="2" applyNumberFormat="1" applyFont="1" applyBorder="1" applyAlignment="1">
      <alignment vertical="top"/>
    </xf>
    <xf numFmtId="0" fontId="7" fillId="0" borderId="0" xfId="2" applyFont="1"/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 vertical="top"/>
    </xf>
    <xf numFmtId="0" fontId="7" fillId="0" borderId="0" xfId="2" applyFont="1" applyBorder="1" applyAlignment="1">
      <alignment horizontal="center" vertical="top" wrapText="1"/>
    </xf>
    <xf numFmtId="164" fontId="7" fillId="0" borderId="0" xfId="2" applyNumberFormat="1" applyFont="1" applyBorder="1" applyAlignment="1">
      <alignment vertical="top"/>
    </xf>
    <xf numFmtId="41" fontId="5" fillId="0" borderId="0" xfId="2" applyNumberFormat="1" applyFont="1"/>
    <xf numFmtId="164" fontId="5" fillId="0" borderId="0" xfId="1" applyNumberFormat="1" applyFont="1"/>
    <xf numFmtId="43" fontId="5" fillId="0" borderId="0" xfId="2" applyNumberFormat="1" applyFont="1"/>
    <xf numFmtId="0" fontId="3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64" fontId="9" fillId="0" borderId="0" xfId="1" applyNumberFormat="1" applyFont="1" applyFill="1"/>
  </cellXfs>
  <cellStyles count="98">
    <cellStyle name="Comma [0]" xfId="1" builtinId="6"/>
    <cellStyle name="Comma [0] 10" xfId="3"/>
    <cellStyle name="Comma [0] 10 2" xfId="4"/>
    <cellStyle name="Comma [0] 10 3" xfId="5"/>
    <cellStyle name="Comma [0] 12" xfId="6"/>
    <cellStyle name="Comma [0] 13" xfId="7"/>
    <cellStyle name="Comma [0] 16" xfId="8"/>
    <cellStyle name="Comma [0] 2" xfId="9"/>
    <cellStyle name="Comma [0] 2 10" xfId="10"/>
    <cellStyle name="Comma [0] 2 2" xfId="11"/>
    <cellStyle name="Comma [0] 2 2 2" xfId="12"/>
    <cellStyle name="Comma [0] 2 3" xfId="13"/>
    <cellStyle name="Comma [0] 2 4" xfId="14"/>
    <cellStyle name="Comma [0] 3" xfId="15"/>
    <cellStyle name="Comma [0] 3 124" xfId="16"/>
    <cellStyle name="Comma [0] 3 2" xfId="17"/>
    <cellStyle name="Comma [0] 3 3" xfId="18"/>
    <cellStyle name="Comma [0] 38" xfId="19"/>
    <cellStyle name="Comma [0] 4" xfId="20"/>
    <cellStyle name="Comma [0] 5" xfId="21"/>
    <cellStyle name="Comma 10" xfId="22"/>
    <cellStyle name="Comma 14" xfId="23"/>
    <cellStyle name="Comma 15" xfId="24"/>
    <cellStyle name="Comma 16" xfId="25"/>
    <cellStyle name="Comma 2" xfId="26"/>
    <cellStyle name="Comma 2 10" xfId="27"/>
    <cellStyle name="Comma 2 15" xfId="28"/>
    <cellStyle name="Comma 2 2" xfId="29"/>
    <cellStyle name="Comma 2 2 2" xfId="30"/>
    <cellStyle name="Comma 2 3" xfId="31"/>
    <cellStyle name="Comma 2 3 2" xfId="32"/>
    <cellStyle name="Comma 2 4" xfId="33"/>
    <cellStyle name="Comma 22" xfId="34"/>
    <cellStyle name="Comma 26" xfId="35"/>
    <cellStyle name="Comma 3" xfId="36"/>
    <cellStyle name="Comma 3 2" xfId="37"/>
    <cellStyle name="Comma 3 2 3" xfId="38"/>
    <cellStyle name="Comma 3 3" xfId="39"/>
    <cellStyle name="Comma 3 4" xfId="40"/>
    <cellStyle name="Comma 30" xfId="41"/>
    <cellStyle name="Comma 37" xfId="42"/>
    <cellStyle name="Comma 4" xfId="43"/>
    <cellStyle name="Comma 4 2" xfId="44"/>
    <cellStyle name="Comma 5" xfId="45"/>
    <cellStyle name="Comma 6" xfId="46"/>
    <cellStyle name="Comma 7" xfId="47"/>
    <cellStyle name="Comma 8" xfId="48"/>
    <cellStyle name="Comma 9" xfId="49"/>
    <cellStyle name="Normal" xfId="0" builtinId="0"/>
    <cellStyle name="Normal 10" xfId="50"/>
    <cellStyle name="Normal 11" xfId="51"/>
    <cellStyle name="Normal 12" xfId="52"/>
    <cellStyle name="Normal 13" xfId="53"/>
    <cellStyle name="Normal 14" xfId="54"/>
    <cellStyle name="Normal 15" xfId="55"/>
    <cellStyle name="Normal 16" xfId="56"/>
    <cellStyle name="Normal 17" xfId="57"/>
    <cellStyle name="Normal 18" xfId="58"/>
    <cellStyle name="Normal 19" xfId="59"/>
    <cellStyle name="Normal 2" xfId="60"/>
    <cellStyle name="Normal 2 10" xfId="61"/>
    <cellStyle name="Normal 2 15" xfId="62"/>
    <cellStyle name="Normal 2 2" xfId="63"/>
    <cellStyle name="Normal 2 2 2" xfId="64"/>
    <cellStyle name="Normal 2 3" xfId="65"/>
    <cellStyle name="Normal 2 3 2" xfId="66"/>
    <cellStyle name="Normal 2 4" xfId="67"/>
    <cellStyle name="Normal 2 4 2" xfId="68"/>
    <cellStyle name="Normal 2 5" xfId="69"/>
    <cellStyle name="Normal 25" xfId="70"/>
    <cellStyle name="Normal 26" xfId="71"/>
    <cellStyle name="Normal 27" xfId="72"/>
    <cellStyle name="Normal 28" xfId="73"/>
    <cellStyle name="Normal 3" xfId="2"/>
    <cellStyle name="Normal 3 2" xfId="74"/>
    <cellStyle name="Normal 3 3" xfId="75"/>
    <cellStyle name="Normal 3 4" xfId="76"/>
    <cellStyle name="Normal 30" xfId="77"/>
    <cellStyle name="Normal 31" xfId="78"/>
    <cellStyle name="Normal 32" xfId="79"/>
    <cellStyle name="Normal 33" xfId="80"/>
    <cellStyle name="Normal 34" xfId="81"/>
    <cellStyle name="Normal 35" xfId="82"/>
    <cellStyle name="Normal 36" xfId="83"/>
    <cellStyle name="Normal 37" xfId="84"/>
    <cellStyle name="Normal 38" xfId="85"/>
    <cellStyle name="Normal 39" xfId="86"/>
    <cellStyle name="Normal 4" xfId="87"/>
    <cellStyle name="Normal 40" xfId="88"/>
    <cellStyle name="Normal 41" xfId="89"/>
    <cellStyle name="Normal 42" xfId="90"/>
    <cellStyle name="Normal 5" xfId="91"/>
    <cellStyle name="Normal 6" xfId="92"/>
    <cellStyle name="Normal 6 2" xfId="93"/>
    <cellStyle name="Normal 7" xfId="94"/>
    <cellStyle name="Normal 8" xfId="95"/>
    <cellStyle name="Normal 9" xfId="96"/>
    <cellStyle name="Percent 2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68</xdr:row>
      <xdr:rowOff>174625</xdr:rowOff>
    </xdr:from>
    <xdr:to>
      <xdr:col>4</xdr:col>
      <xdr:colOff>1610069</xdr:colOff>
      <xdr:row>76</xdr:row>
      <xdr:rowOff>46286</xdr:rowOff>
    </xdr:to>
    <xdr:sp macro="" textlink="">
      <xdr:nvSpPr>
        <xdr:cNvPr id="2" name="Rectangle 1"/>
        <xdr:cNvSpPr/>
      </xdr:nvSpPr>
      <xdr:spPr>
        <a:xfrm>
          <a:off x="6445250" y="13255625"/>
          <a:ext cx="3419819" cy="141153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id-ID" sz="1200" b="1">
              <a:latin typeface="Arial" pitchFamily="34" charset="0"/>
              <a:cs typeface="Arial" pitchFamily="34" charset="0"/>
            </a:rPr>
            <a:t>Direktur Rumah Sakit Jiwa Daerah Surakarta</a:t>
          </a: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r>
            <a:rPr lang="id-ID" sz="1200" b="1" u="sng">
              <a:latin typeface="Arial" pitchFamily="34" charset="0"/>
              <a:cs typeface="Arial" pitchFamily="34" charset="0"/>
            </a:rPr>
            <a:t>drg. R. BASOEKI SOETARDJO, MMR</a:t>
          </a:r>
        </a:p>
        <a:p>
          <a:pPr algn="ctr"/>
          <a:r>
            <a:rPr lang="id-ID" sz="1200">
              <a:latin typeface="Arial" pitchFamily="34" charset="0"/>
              <a:cs typeface="Arial" pitchFamily="34" charset="0"/>
            </a:rPr>
            <a:t>NIP. 19581018 098603 1 009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%20&amp;%20LPE%20ANAUDITED%20TA%202015%20RSJD%20SKA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RA SBLM KONVERSI per obyek (2)"/>
      <sheetName val="LRA SBLM KONVERSI per obyek"/>
      <sheetName val="LRA SBLM KONVERSI"/>
      <sheetName val="LRA STLH KONVERSI"/>
      <sheetName val="ASET LAINNYA"/>
      <sheetName val="ASET TETAP"/>
      <sheetName val="REKAP PENYUSUTAN "/>
      <sheetName val="NERACA"/>
      <sheetName val="LPE KOMPILASI"/>
      <sheetName val="LPE"/>
      <sheetName val="LO"/>
      <sheetName val="PENDAPATAN LO"/>
      <sheetName val="BEBAN PEGAWAI"/>
      <sheetName val="BEBAN PERSEDIAAN"/>
      <sheetName val="BEBAN JASA"/>
      <sheetName val="BEBAN PREMI ASURANSI"/>
      <sheetName val="BEBAN SEWA"/>
      <sheetName val="BEBAN PEMELIHARAAN"/>
      <sheetName val="BEBAN PERJALANAN DINAS"/>
      <sheetName val="BEBAN LAIN-LAIN"/>
    </sheetNames>
    <sheetDataSet>
      <sheetData sheetId="0"/>
      <sheetData sheetId="1"/>
      <sheetData sheetId="2"/>
      <sheetData sheetId="3"/>
      <sheetData sheetId="4">
        <row r="50">
          <cell r="F50">
            <v>0</v>
          </cell>
          <cell r="H50">
            <v>0</v>
          </cell>
          <cell r="J50">
            <v>0</v>
          </cell>
          <cell r="L50">
            <v>928439530</v>
          </cell>
          <cell r="P50">
            <v>0</v>
          </cell>
          <cell r="T50">
            <v>0</v>
          </cell>
          <cell r="V50">
            <v>0</v>
          </cell>
          <cell r="X50">
            <v>0</v>
          </cell>
          <cell r="AD50">
            <v>0</v>
          </cell>
        </row>
      </sheetData>
      <sheetData sheetId="5">
        <row r="42">
          <cell r="H42">
            <v>0</v>
          </cell>
          <cell r="L42">
            <v>0</v>
          </cell>
          <cell r="N42">
            <v>123441250</v>
          </cell>
          <cell r="P42">
            <v>0</v>
          </cell>
          <cell r="R42">
            <v>0</v>
          </cell>
          <cell r="X42">
            <v>38812700</v>
          </cell>
          <cell r="Z42">
            <v>123441250</v>
          </cell>
          <cell r="AB42">
            <v>928439530</v>
          </cell>
          <cell r="AF42">
            <v>0</v>
          </cell>
          <cell r="AH42">
            <v>0</v>
          </cell>
        </row>
      </sheetData>
      <sheetData sheetId="6">
        <row r="28">
          <cell r="E28">
            <v>683872365</v>
          </cell>
          <cell r="F28">
            <v>670913729.39999998</v>
          </cell>
          <cell r="I28">
            <v>0</v>
          </cell>
        </row>
      </sheetData>
      <sheetData sheetId="7">
        <row r="19">
          <cell r="N19">
            <v>13478743</v>
          </cell>
        </row>
        <row r="20">
          <cell r="N20">
            <v>26804663716</v>
          </cell>
          <cell r="P20">
            <v>31613302453</v>
          </cell>
        </row>
        <row r="132">
          <cell r="Q132">
            <v>90563150148</v>
          </cell>
        </row>
        <row r="134">
          <cell r="Q134">
            <v>107260722406.24001</v>
          </cell>
        </row>
      </sheetData>
      <sheetData sheetId="8"/>
      <sheetData sheetId="9"/>
      <sheetData sheetId="10">
        <row r="99">
          <cell r="G99">
            <v>-77845481121.790009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F71"/>
  <sheetViews>
    <sheetView tabSelected="1" view="pageBreakPreview" zoomScale="60" workbookViewId="0">
      <pane xSplit="3" ySplit="8" topLeftCell="D57" activePane="bottomRight" state="frozen"/>
      <selection activeCell="AO51" sqref="AO51"/>
      <selection pane="topRight" activeCell="AO51" sqref="AO51"/>
      <selection pane="bottomLeft" activeCell="AO51" sqref="AO51"/>
      <selection pane="bottomRight" activeCell="D72" sqref="D72"/>
    </sheetView>
  </sheetViews>
  <sheetFormatPr defaultRowHeight="15"/>
  <cols>
    <col min="1" max="1" width="7.140625" style="2" bestFit="1" customWidth="1"/>
    <col min="2" max="2" width="4.140625" style="3" customWidth="1"/>
    <col min="3" max="3" width="85.140625" style="6" bestFit="1" customWidth="1"/>
    <col min="4" max="4" width="27.28515625" style="6" bestFit="1" customWidth="1"/>
    <col min="5" max="5" width="27.42578125" style="6" customWidth="1"/>
    <col min="6" max="7" width="25.5703125" style="6" bestFit="1" customWidth="1"/>
    <col min="8" max="8" width="9.140625" style="6"/>
    <col min="9" max="9" width="26" style="6" customWidth="1"/>
    <col min="10" max="16384" width="9.140625" style="6"/>
  </cols>
  <sheetData>
    <row r="2" spans="1:5" s="1" customFormat="1" ht="15.75" customHeight="1">
      <c r="A2" s="46" t="s">
        <v>0</v>
      </c>
      <c r="B2" s="46"/>
      <c r="C2" s="46"/>
      <c r="D2" s="46"/>
      <c r="E2" s="46"/>
    </row>
    <row r="3" spans="1:5" s="1" customFormat="1" ht="15.75" customHeight="1">
      <c r="A3" s="46" t="s">
        <v>1</v>
      </c>
      <c r="B3" s="46"/>
      <c r="C3" s="46"/>
      <c r="D3" s="46"/>
      <c r="E3" s="46"/>
    </row>
    <row r="4" spans="1:5" s="1" customFormat="1" ht="15.75" customHeight="1">
      <c r="A4" s="46" t="s">
        <v>2</v>
      </c>
      <c r="B4" s="46"/>
      <c r="C4" s="46"/>
      <c r="D4" s="46"/>
      <c r="E4" s="46"/>
    </row>
    <row r="5" spans="1:5" ht="16.5" customHeight="1" thickBot="1">
      <c r="C5" s="4"/>
      <c r="D5" s="5"/>
      <c r="E5" s="5"/>
    </row>
    <row r="6" spans="1:5" s="7" customFormat="1" ht="15" customHeight="1">
      <c r="A6" s="47" t="s">
        <v>3</v>
      </c>
      <c r="B6" s="50" t="s">
        <v>4</v>
      </c>
      <c r="C6" s="51"/>
      <c r="D6" s="47">
        <v>2015</v>
      </c>
      <c r="E6" s="47">
        <v>2014</v>
      </c>
    </row>
    <row r="7" spans="1:5" s="7" customFormat="1" ht="15" customHeight="1">
      <c r="A7" s="48"/>
      <c r="B7" s="52"/>
      <c r="C7" s="53"/>
      <c r="D7" s="48"/>
      <c r="E7" s="48"/>
    </row>
    <row r="8" spans="1:5" s="7" customFormat="1" ht="15.75" customHeight="1" thickBot="1">
      <c r="A8" s="49"/>
      <c r="B8" s="54"/>
      <c r="C8" s="55"/>
      <c r="D8" s="49"/>
      <c r="E8" s="49"/>
    </row>
    <row r="9" spans="1:5" s="12" customFormat="1" ht="15.75">
      <c r="A9" s="8">
        <v>1</v>
      </c>
      <c r="B9" s="9" t="s">
        <v>5</v>
      </c>
      <c r="C9" s="10"/>
      <c r="D9" s="11">
        <f>E67</f>
        <v>98843314041.87999</v>
      </c>
      <c r="E9" s="11">
        <v>106629374486.34</v>
      </c>
    </row>
    <row r="10" spans="1:5" s="17" customFormat="1">
      <c r="A10" s="13">
        <v>2</v>
      </c>
      <c r="B10" s="14" t="s">
        <v>6</v>
      </c>
      <c r="C10" s="15"/>
      <c r="D10" s="16">
        <f>[1]LO!G99</f>
        <v>-77845481121.790009</v>
      </c>
      <c r="E10" s="16">
        <v>-53650462367.330002</v>
      </c>
    </row>
    <row r="11" spans="1:5" s="17" customFormat="1">
      <c r="A11" s="13">
        <v>3</v>
      </c>
      <c r="B11" s="18" t="s">
        <v>7</v>
      </c>
      <c r="C11" s="15"/>
      <c r="D11" s="16">
        <f>[1]NERACA!Q132</f>
        <v>90563150148</v>
      </c>
      <c r="E11" s="16">
        <v>53306743436</v>
      </c>
    </row>
    <row r="12" spans="1:5" s="23" customFormat="1">
      <c r="A12" s="19">
        <v>4</v>
      </c>
      <c r="B12" s="20" t="s">
        <v>8</v>
      </c>
      <c r="C12" s="21"/>
      <c r="D12" s="22">
        <f>D13+D22+D29+D32+D35+D38+D49+D52+D63+D66</f>
        <v>-4300260661.8500004</v>
      </c>
      <c r="E12" s="22">
        <f>E13+E22+E29+E32+E35+E38+E49+E52+E63+E66</f>
        <v>-7442341513.1300011</v>
      </c>
    </row>
    <row r="13" spans="1:5" s="23" customFormat="1">
      <c r="A13" s="19" t="s">
        <v>9</v>
      </c>
      <c r="B13" s="24"/>
      <c r="C13" s="21" t="s">
        <v>10</v>
      </c>
      <c r="D13" s="22">
        <f>SUM(D14:D20)</f>
        <v>-4795159994</v>
      </c>
      <c r="E13" s="22">
        <f>SUM(E14:E20)</f>
        <v>7939152073</v>
      </c>
    </row>
    <row r="14" spans="1:5" s="23" customFormat="1">
      <c r="A14" s="19"/>
      <c r="B14" s="25" t="s">
        <v>11</v>
      </c>
      <c r="C14" s="21" t="s">
        <v>12</v>
      </c>
      <c r="D14" s="22"/>
      <c r="E14" s="22"/>
    </row>
    <row r="15" spans="1:5" s="23" customFormat="1">
      <c r="A15" s="19"/>
      <c r="B15" s="25" t="s">
        <v>11</v>
      </c>
      <c r="C15" s="21" t="s">
        <v>13</v>
      </c>
      <c r="D15" s="22">
        <f>[1]NERACA!N19</f>
        <v>13478743</v>
      </c>
      <c r="E15" s="22"/>
    </row>
    <row r="16" spans="1:5" s="23" customFormat="1">
      <c r="A16" s="19"/>
      <c r="B16" s="25" t="s">
        <v>11</v>
      </c>
      <c r="C16" s="21" t="s">
        <v>14</v>
      </c>
      <c r="D16" s="22">
        <f>[1]NERACA!N20</f>
        <v>26804663716</v>
      </c>
      <c r="E16" s="22">
        <v>10687227100</v>
      </c>
    </row>
    <row r="17" spans="1:6" s="23" customFormat="1">
      <c r="A17" s="19"/>
      <c r="B17" s="25" t="s">
        <v>11</v>
      </c>
      <c r="C17" s="21" t="s">
        <v>15</v>
      </c>
      <c r="D17" s="22"/>
      <c r="E17" s="22"/>
    </row>
    <row r="18" spans="1:6" s="23" customFormat="1">
      <c r="A18" s="19"/>
      <c r="B18" s="25" t="s">
        <v>11</v>
      </c>
      <c r="C18" s="21" t="s">
        <v>16</v>
      </c>
      <c r="D18" s="22"/>
      <c r="E18" s="22"/>
    </row>
    <row r="19" spans="1:6" s="23" customFormat="1">
      <c r="A19" s="19"/>
      <c r="B19" s="25" t="s">
        <v>11</v>
      </c>
      <c r="C19" s="21" t="s">
        <v>17</v>
      </c>
      <c r="D19" s="22"/>
      <c r="E19" s="22">
        <v>-30047227</v>
      </c>
    </row>
    <row r="20" spans="1:6" s="23" customFormat="1">
      <c r="A20" s="19"/>
      <c r="B20" s="25" t="s">
        <v>11</v>
      </c>
      <c r="C20" s="21" t="s">
        <v>18</v>
      </c>
      <c r="D20" s="22">
        <f>-[1]NERACA!P20</f>
        <v>-31613302453</v>
      </c>
      <c r="E20" s="22">
        <v>-2718027800</v>
      </c>
    </row>
    <row r="21" spans="1:6" s="23" customFormat="1">
      <c r="A21" s="19"/>
      <c r="B21" s="25" t="s">
        <v>11</v>
      </c>
      <c r="C21" s="21" t="s">
        <v>19</v>
      </c>
      <c r="D21" s="22"/>
      <c r="E21" s="22"/>
    </row>
    <row r="22" spans="1:6" s="23" customFormat="1">
      <c r="A22" s="19" t="s">
        <v>20</v>
      </c>
      <c r="B22" s="24"/>
      <c r="C22" s="21" t="s">
        <v>21</v>
      </c>
      <c r="D22" s="22">
        <f>SUM(D23:D28)</f>
        <v>0</v>
      </c>
      <c r="E22" s="22">
        <f>SUM(E23:E28)</f>
        <v>381845269</v>
      </c>
    </row>
    <row r="23" spans="1:6" s="23" customFormat="1">
      <c r="A23" s="19"/>
      <c r="B23" s="25" t="s">
        <v>11</v>
      </c>
      <c r="C23" s="21" t="s">
        <v>22</v>
      </c>
      <c r="D23" s="22"/>
      <c r="E23" s="22"/>
    </row>
    <row r="24" spans="1:6" s="23" customFormat="1">
      <c r="A24" s="19"/>
      <c r="B24" s="25" t="s">
        <v>11</v>
      </c>
      <c r="C24" s="21" t="s">
        <v>23</v>
      </c>
      <c r="D24" s="22"/>
      <c r="E24" s="22">
        <v>381845269</v>
      </c>
    </row>
    <row r="25" spans="1:6" s="23" customFormat="1">
      <c r="A25" s="19"/>
      <c r="B25" s="25" t="s">
        <v>11</v>
      </c>
      <c r="C25" s="21" t="s">
        <v>24</v>
      </c>
      <c r="D25" s="22"/>
      <c r="E25" s="22"/>
    </row>
    <row r="26" spans="1:6" s="23" customFormat="1">
      <c r="A26" s="19"/>
      <c r="B26" s="25" t="s">
        <v>11</v>
      </c>
      <c r="C26" s="21" t="s">
        <v>25</v>
      </c>
      <c r="D26" s="22"/>
      <c r="E26" s="22"/>
      <c r="F26" s="26"/>
    </row>
    <row r="27" spans="1:6" s="23" customFormat="1">
      <c r="A27" s="19"/>
      <c r="B27" s="25" t="s">
        <v>11</v>
      </c>
      <c r="C27" s="21" t="s">
        <v>26</v>
      </c>
      <c r="D27" s="22"/>
      <c r="E27" s="22"/>
    </row>
    <row r="28" spans="1:6" s="23" customFormat="1">
      <c r="A28" s="19"/>
      <c r="B28" s="25" t="s">
        <v>11</v>
      </c>
      <c r="C28" s="21" t="s">
        <v>27</v>
      </c>
      <c r="D28" s="22"/>
      <c r="E28" s="22"/>
    </row>
    <row r="29" spans="1:6" s="23" customFormat="1">
      <c r="A29" s="19" t="s">
        <v>28</v>
      </c>
      <c r="B29" s="24"/>
      <c r="C29" s="21" t="s">
        <v>29</v>
      </c>
      <c r="D29" s="22">
        <f>SUM(D30:D31)</f>
        <v>546670667.75</v>
      </c>
      <c r="E29" s="22">
        <f>SUM(E30:E31)</f>
        <v>514236298.5</v>
      </c>
    </row>
    <row r="30" spans="1:6" s="23" customFormat="1">
      <c r="A30" s="19"/>
      <c r="B30" s="25" t="s">
        <v>11</v>
      </c>
      <c r="C30" s="21" t="s">
        <v>30</v>
      </c>
      <c r="D30" s="22">
        <v>546670667.75</v>
      </c>
      <c r="E30" s="22">
        <v>514236298.5</v>
      </c>
    </row>
    <row r="31" spans="1:6" s="23" customFormat="1">
      <c r="A31" s="19"/>
      <c r="B31" s="25" t="s">
        <v>11</v>
      </c>
      <c r="C31" s="21" t="s">
        <v>31</v>
      </c>
      <c r="D31" s="22"/>
      <c r="E31" s="22"/>
    </row>
    <row r="32" spans="1:6" s="23" customFormat="1">
      <c r="A32" s="19" t="s">
        <v>32</v>
      </c>
      <c r="B32" s="24"/>
      <c r="C32" s="21" t="s">
        <v>33</v>
      </c>
      <c r="D32" s="22">
        <f>SUM(D33:D34)</f>
        <v>0</v>
      </c>
      <c r="E32" s="22">
        <f>SUM(E33:E34)</f>
        <v>0</v>
      </c>
    </row>
    <row r="33" spans="1:5" s="23" customFormat="1">
      <c r="A33" s="19"/>
      <c r="B33" s="25" t="s">
        <v>11</v>
      </c>
      <c r="C33" s="21" t="s">
        <v>30</v>
      </c>
      <c r="D33" s="22"/>
      <c r="E33" s="22"/>
    </row>
    <row r="34" spans="1:5" s="23" customFormat="1">
      <c r="A34" s="19"/>
      <c r="B34" s="25" t="s">
        <v>11</v>
      </c>
      <c r="C34" s="21" t="s">
        <v>31</v>
      </c>
      <c r="D34" s="22"/>
      <c r="E34" s="22"/>
    </row>
    <row r="35" spans="1:5" s="23" customFormat="1">
      <c r="A35" s="19" t="s">
        <v>34</v>
      </c>
      <c r="B35" s="24"/>
      <c r="C35" s="21" t="s">
        <v>35</v>
      </c>
      <c r="D35" s="22">
        <f>SUM(D36:D37)</f>
        <v>0</v>
      </c>
      <c r="E35" s="22">
        <f>SUM(E36:E37)</f>
        <v>0</v>
      </c>
    </row>
    <row r="36" spans="1:5" s="23" customFormat="1">
      <c r="A36" s="19"/>
      <c r="B36" s="25" t="s">
        <v>11</v>
      </c>
      <c r="C36" s="21" t="s">
        <v>36</v>
      </c>
      <c r="D36" s="22"/>
      <c r="E36" s="22"/>
    </row>
    <row r="37" spans="1:5" s="23" customFormat="1">
      <c r="A37" s="19"/>
      <c r="B37" s="25" t="s">
        <v>11</v>
      </c>
      <c r="C37" s="21" t="s">
        <v>37</v>
      </c>
      <c r="D37" s="22"/>
      <c r="E37" s="22"/>
    </row>
    <row r="38" spans="1:5" s="23" customFormat="1">
      <c r="A38" s="19" t="s">
        <v>38</v>
      </c>
      <c r="B38" s="25"/>
      <c r="C38" s="21" t="s">
        <v>39</v>
      </c>
      <c r="D38" s="22">
        <f>SUM(D39:D48)</f>
        <v>-967252230</v>
      </c>
      <c r="E38" s="22">
        <f>SUM(E39:E48)</f>
        <v>-96057500</v>
      </c>
    </row>
    <row r="39" spans="1:5" s="23" customFormat="1">
      <c r="A39" s="19"/>
      <c r="B39" s="25" t="s">
        <v>11</v>
      </c>
      <c r="C39" s="21" t="s">
        <v>40</v>
      </c>
      <c r="D39" s="22">
        <f>'[1]ASET TETAP'!H42</f>
        <v>0</v>
      </c>
      <c r="E39" s="22"/>
    </row>
    <row r="40" spans="1:5" s="23" customFormat="1">
      <c r="A40" s="19"/>
      <c r="B40" s="25" t="s">
        <v>11</v>
      </c>
      <c r="C40" s="21" t="s">
        <v>41</v>
      </c>
      <c r="D40" s="22">
        <f>'[1]ASET TETAP'!L42</f>
        <v>0</v>
      </c>
      <c r="E40" s="22"/>
    </row>
    <row r="41" spans="1:5" s="23" customFormat="1">
      <c r="A41" s="19"/>
      <c r="B41" s="25" t="s">
        <v>11</v>
      </c>
      <c r="C41" s="21" t="s">
        <v>42</v>
      </c>
      <c r="D41" s="22">
        <f>'[1]ASET TETAP'!N42</f>
        <v>123441250</v>
      </c>
      <c r="E41" s="22">
        <v>1519536650</v>
      </c>
    </row>
    <row r="42" spans="1:5" s="23" customFormat="1">
      <c r="A42" s="19"/>
      <c r="B42" s="25" t="s">
        <v>11</v>
      </c>
      <c r="C42" s="21" t="s">
        <v>43</v>
      </c>
      <c r="D42" s="22">
        <f>'[1]ASET TETAP'!P42</f>
        <v>0</v>
      </c>
      <c r="E42" s="22"/>
    </row>
    <row r="43" spans="1:5" s="23" customFormat="1">
      <c r="A43" s="19"/>
      <c r="B43" s="25" t="s">
        <v>11</v>
      </c>
      <c r="C43" s="21" t="s">
        <v>44</v>
      </c>
      <c r="D43" s="22">
        <f>'[1]ASET TETAP'!R42</f>
        <v>0</v>
      </c>
      <c r="E43" s="22"/>
    </row>
    <row r="44" spans="1:5" s="23" customFormat="1">
      <c r="A44" s="19"/>
      <c r="B44" s="25" t="s">
        <v>11</v>
      </c>
      <c r="C44" s="21" t="s">
        <v>45</v>
      </c>
      <c r="D44" s="22">
        <f>-'[1]ASET TETAP'!X42</f>
        <v>-38812700</v>
      </c>
      <c r="E44" s="22">
        <v>-83907500</v>
      </c>
    </row>
    <row r="45" spans="1:5" s="23" customFormat="1">
      <c r="A45" s="19"/>
      <c r="B45" s="25" t="s">
        <v>11</v>
      </c>
      <c r="C45" s="21" t="s">
        <v>46</v>
      </c>
      <c r="D45" s="22">
        <f>-'[1]ASET TETAP'!Z42</f>
        <v>-123441250</v>
      </c>
      <c r="E45" s="22">
        <v>-1519536650</v>
      </c>
    </row>
    <row r="46" spans="1:5" s="23" customFormat="1">
      <c r="A46" s="19"/>
      <c r="B46" s="25" t="s">
        <v>11</v>
      </c>
      <c r="C46" s="21" t="s">
        <v>47</v>
      </c>
      <c r="D46" s="22">
        <f>-'[1]ASET TETAP'!AB42</f>
        <v>-928439530</v>
      </c>
      <c r="E46" s="22">
        <v>-12150000</v>
      </c>
    </row>
    <row r="47" spans="1:5" s="23" customFormat="1">
      <c r="A47" s="19"/>
      <c r="B47" s="25" t="s">
        <v>11</v>
      </c>
      <c r="C47" s="21" t="s">
        <v>48</v>
      </c>
      <c r="D47" s="22">
        <f>-'[1]ASET TETAP'!AF42</f>
        <v>0</v>
      </c>
      <c r="E47" s="22"/>
    </row>
    <row r="48" spans="1:5" s="23" customFormat="1">
      <c r="A48" s="19"/>
      <c r="B48" s="25" t="s">
        <v>11</v>
      </c>
      <c r="C48" s="21" t="s">
        <v>49</v>
      </c>
      <c r="D48" s="22">
        <f>-'[1]ASET TETAP'!AH42</f>
        <v>0</v>
      </c>
      <c r="E48" s="22"/>
    </row>
    <row r="49" spans="1:5" s="31" customFormat="1">
      <c r="A49" s="27" t="s">
        <v>50</v>
      </c>
      <c r="B49" s="28"/>
      <c r="C49" s="29" t="s">
        <v>51</v>
      </c>
      <c r="D49" s="30">
        <f>SUM(D50:D51)</f>
        <v>-12958635.600000024</v>
      </c>
      <c r="E49" s="30">
        <f>SUM(E50:E51)</f>
        <v>-16193667653.630001</v>
      </c>
    </row>
    <row r="50" spans="1:5" s="31" customFormat="1">
      <c r="A50" s="27"/>
      <c r="B50" s="32" t="s">
        <v>11</v>
      </c>
      <c r="C50" s="29" t="s">
        <v>52</v>
      </c>
      <c r="D50" s="30">
        <f>-'[1]REKAP PENYUSUTAN '!E28</f>
        <v>-683872365</v>
      </c>
      <c r="E50" s="30">
        <v>-16648553332.630001</v>
      </c>
    </row>
    <row r="51" spans="1:5" s="31" customFormat="1">
      <c r="A51" s="27"/>
      <c r="B51" s="32" t="s">
        <v>11</v>
      </c>
      <c r="C51" s="29" t="s">
        <v>53</v>
      </c>
      <c r="D51" s="30">
        <f>'[1]REKAP PENYUSUTAN '!F28+'[1]REKAP PENYUSUTAN '!I28</f>
        <v>670913729.39999998</v>
      </c>
      <c r="E51" s="30">
        <v>454885679</v>
      </c>
    </row>
    <row r="52" spans="1:5" s="31" customFormat="1">
      <c r="A52" s="27" t="s">
        <v>54</v>
      </c>
      <c r="B52" s="32"/>
      <c r="C52" s="29" t="s">
        <v>55</v>
      </c>
      <c r="D52" s="30">
        <f>SUM(D53:D62)</f>
        <v>928439530</v>
      </c>
      <c r="E52" s="30">
        <f>SUM(E53:E62)</f>
        <v>12150000</v>
      </c>
    </row>
    <row r="53" spans="1:5" s="23" customFormat="1">
      <c r="A53" s="19"/>
      <c r="B53" s="25" t="s">
        <v>11</v>
      </c>
      <c r="C53" s="21" t="s">
        <v>56</v>
      </c>
      <c r="D53" s="22">
        <f>'[1]ASET LAINNYA'!F50</f>
        <v>0</v>
      </c>
      <c r="E53" s="22"/>
    </row>
    <row r="54" spans="1:5" s="23" customFormat="1">
      <c r="A54" s="19"/>
      <c r="B54" s="25" t="s">
        <v>11</v>
      </c>
      <c r="C54" s="21" t="s">
        <v>57</v>
      </c>
      <c r="D54" s="22">
        <f>'[1]ASET LAINNYA'!H50</f>
        <v>0</v>
      </c>
      <c r="E54" s="22"/>
    </row>
    <row r="55" spans="1:5" s="23" customFormat="1">
      <c r="A55" s="19"/>
      <c r="B55" s="25" t="s">
        <v>11</v>
      </c>
      <c r="C55" s="21" t="s">
        <v>58</v>
      </c>
      <c r="D55" s="22">
        <f>'[1]ASET LAINNYA'!J50</f>
        <v>0</v>
      </c>
      <c r="E55" s="22"/>
    </row>
    <row r="56" spans="1:5" s="23" customFormat="1">
      <c r="A56" s="19"/>
      <c r="B56" s="25" t="s">
        <v>11</v>
      </c>
      <c r="C56" s="21" t="s">
        <v>59</v>
      </c>
      <c r="D56" s="22">
        <v>0</v>
      </c>
      <c r="E56" s="22">
        <v>12150000</v>
      </c>
    </row>
    <row r="57" spans="1:5" s="23" customFormat="1">
      <c r="A57" s="19"/>
      <c r="B57" s="25" t="s">
        <v>11</v>
      </c>
      <c r="C57" s="21" t="s">
        <v>60</v>
      </c>
      <c r="D57" s="22">
        <f>'[1]ASET LAINNYA'!L50</f>
        <v>928439530</v>
      </c>
      <c r="E57" s="22"/>
    </row>
    <row r="58" spans="1:5" s="23" customFormat="1">
      <c r="A58" s="19"/>
      <c r="B58" s="25" t="s">
        <v>11</v>
      </c>
      <c r="C58" s="21" t="s">
        <v>61</v>
      </c>
      <c r="D58" s="22">
        <f>'[1]ASET LAINNYA'!P50</f>
        <v>0</v>
      </c>
      <c r="E58" s="22"/>
    </row>
    <row r="59" spans="1:5" s="23" customFormat="1">
      <c r="A59" s="19"/>
      <c r="B59" s="25" t="s">
        <v>11</v>
      </c>
      <c r="C59" s="21" t="s">
        <v>62</v>
      </c>
      <c r="D59" s="22">
        <f>-'[1]ASET LAINNYA'!T50</f>
        <v>0</v>
      </c>
      <c r="E59" s="22"/>
    </row>
    <row r="60" spans="1:5" s="23" customFormat="1">
      <c r="A60" s="19"/>
      <c r="B60" s="25" t="s">
        <v>11</v>
      </c>
      <c r="C60" s="21" t="s">
        <v>63</v>
      </c>
      <c r="D60" s="22">
        <f>-'[1]ASET LAINNYA'!V50</f>
        <v>0</v>
      </c>
      <c r="E60" s="22"/>
    </row>
    <row r="61" spans="1:5" s="23" customFormat="1">
      <c r="A61" s="19"/>
      <c r="B61" s="25" t="s">
        <v>11</v>
      </c>
      <c r="C61" s="21" t="s">
        <v>64</v>
      </c>
      <c r="D61" s="22">
        <f>-'[1]ASET LAINNYA'!X50</f>
        <v>0</v>
      </c>
      <c r="E61" s="22"/>
    </row>
    <row r="62" spans="1:5" s="23" customFormat="1">
      <c r="A62" s="19"/>
      <c r="B62" s="25" t="s">
        <v>11</v>
      </c>
      <c r="C62" s="21" t="s">
        <v>65</v>
      </c>
      <c r="D62" s="22">
        <f>-'[1]ASET LAINNYA'!AD50</f>
        <v>0</v>
      </c>
      <c r="E62" s="22"/>
    </row>
    <row r="63" spans="1:5" s="23" customFormat="1">
      <c r="A63" s="19" t="s">
        <v>66</v>
      </c>
      <c r="B63" s="33"/>
      <c r="C63" s="21" t="s">
        <v>67</v>
      </c>
      <c r="D63" s="22">
        <f>SUM(D64:D65)</f>
        <v>0</v>
      </c>
      <c r="E63" s="22">
        <f>SUM(E64:E65)</f>
        <v>0</v>
      </c>
    </row>
    <row r="64" spans="1:5" s="23" customFormat="1">
      <c r="A64" s="19"/>
      <c r="B64" s="25" t="s">
        <v>11</v>
      </c>
      <c r="C64" s="21" t="s">
        <v>68</v>
      </c>
      <c r="D64" s="22"/>
      <c r="E64" s="22"/>
    </row>
    <row r="65" spans="1:5" s="23" customFormat="1">
      <c r="A65" s="19"/>
      <c r="B65" s="25" t="s">
        <v>11</v>
      </c>
      <c r="C65" s="21" t="s">
        <v>69</v>
      </c>
      <c r="D65" s="22"/>
      <c r="E65" s="22"/>
    </row>
    <row r="66" spans="1:5" s="23" customFormat="1">
      <c r="A66" s="19" t="s">
        <v>70</v>
      </c>
      <c r="B66" s="33"/>
      <c r="C66" s="21" t="s">
        <v>71</v>
      </c>
      <c r="D66" s="22"/>
      <c r="E66" s="22"/>
    </row>
    <row r="67" spans="1:5" s="38" customFormat="1" ht="16.5" thickBot="1">
      <c r="A67" s="34">
        <v>5</v>
      </c>
      <c r="B67" s="35" t="s">
        <v>72</v>
      </c>
      <c r="C67" s="36"/>
      <c r="D67" s="37">
        <f>D9+D10+D12+D11</f>
        <v>107260722406.23997</v>
      </c>
      <c r="E67" s="37">
        <f>E9+E10+E12+E11</f>
        <v>98843314041.87999</v>
      </c>
    </row>
    <row r="68" spans="1:5" s="38" customFormat="1" ht="15.75">
      <c r="A68" s="39"/>
      <c r="B68" s="40"/>
      <c r="C68" s="41"/>
      <c r="D68" s="42"/>
      <c r="E68" s="42"/>
    </row>
    <row r="69" spans="1:5" ht="16.5">
      <c r="C69" s="43"/>
      <c r="D69" s="56">
        <f>D67-[1]NERACA!Q134</f>
        <v>0</v>
      </c>
      <c r="E69" s="44"/>
    </row>
    <row r="70" spans="1:5" ht="15" customHeight="1">
      <c r="C70" s="43"/>
      <c r="E70" s="45"/>
    </row>
    <row r="71" spans="1:5" ht="15" customHeight="1"/>
  </sheetData>
  <mergeCells count="7">
    <mergeCell ref="A2:E2"/>
    <mergeCell ref="A3:E3"/>
    <mergeCell ref="A4:E4"/>
    <mergeCell ref="A6:A8"/>
    <mergeCell ref="B6:C8"/>
    <mergeCell ref="D6:D8"/>
    <mergeCell ref="E6:E8"/>
  </mergeCells>
  <pageMargins left="0.49" right="0.43307086614173229" top="0.74803149606299213" bottom="0.74803149606299213" header="0.31496062992125984" footer="0.31496062992125984"/>
  <pageSetup paperSize="258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</vt:lpstr>
      <vt:lpstr>LPE!Print_Area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2017-03-18T03:45:32Z</dcterms:created>
  <dcterms:modified xsi:type="dcterms:W3CDTF">2017-03-18T04:27:39Z</dcterms:modified>
</cp:coreProperties>
</file>