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RA STLH KONVERSI (RINCI)" sheetId="1" r:id="rId1"/>
  </sheets>
  <externalReferences>
    <externalReference r:id="rId2"/>
    <externalReference r:id="rId3"/>
    <externalReference r:id="rId4"/>
    <externalReference r:id="rId5"/>
  </externalReferences>
  <definedNames>
    <definedName name="Arus_Kas_Modif_Irwan" localSheetId="0">#REF!</definedName>
    <definedName name="Arus_Kas_Modif_Irwan">#REF!</definedName>
    <definedName name="ASISTEN_BIDANG_PEMERINTAHAN">#REF!</definedName>
    <definedName name="B_A_P_P_E_D_A">[1]BAPPEDA!$J$5</definedName>
    <definedName name="B_A_W_A_S_D_A">[1]BAWASDA!$J$5</definedName>
    <definedName name="BAGIAN_PEMBERDAYAAN_MASYARAKAT_DESA">[1]PMD!$J$5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DPRD_KOLAKA_UTARA">#REF!</definedName>
    <definedName name="Excel_BuiltIn_Print_Area_1">#REF!</definedName>
    <definedName name="Excel_BuiltIn_Print_Area_10">#REF!</definedName>
    <definedName name="Excel_BuiltIn_Print_Area_11">'[2]Bant _ Tdk Trsangka'!#REF!</definedName>
    <definedName name="Excel_BuiltIn_Print_Area_12">[2]Pembiayaan!#REF!</definedName>
    <definedName name="Excel_BuiltIn_Print_Area_6">'[2]Rekap Belanja'!#REF!</definedName>
    <definedName name="Excel_BuiltIn_Print_Titles_1">#REF!</definedName>
    <definedName name="Excel_BuiltIn_Print_Titles_10">#REF!</definedName>
    <definedName name="Excel_BuiltIn_Print_Titles_2" localSheetId="0">#REF!</definedName>
    <definedName name="Excel_BuiltIn_Print_Titles_2">#REF!</definedName>
    <definedName name="GALIH">#REF!</definedName>
    <definedName name="KECAMATAN_KODEOHA">#REF!</definedName>
    <definedName name="KECAMATAN_PAKUE">[3]PERTANIAN!#REF!</definedName>
    <definedName name="Neraca">#REF!</definedName>
    <definedName name="SEKRETARIAT_DPRD">#REF!</definedName>
    <definedName name="SKPD" localSheetId="0">#REF!</definedName>
    <definedName name="SKPD">#REF!</definedName>
    <definedName name="SKPD_JTGPROV" localSheetId="0">#REF!</definedName>
    <definedName name="SKPD_JTGPROV">#REF!</definedName>
    <definedName name="sssss">[4]DIKBUDPAR!$J$5</definedName>
  </definedNames>
  <calcPr calcId="124519"/>
</workbook>
</file>

<file path=xl/calcChain.xml><?xml version="1.0" encoding="utf-8"?>
<calcChain xmlns="http://schemas.openxmlformats.org/spreadsheetml/2006/main">
  <c r="G147" i="1"/>
  <c r="G143"/>
  <c r="E143"/>
  <c r="E147" s="1"/>
  <c r="D143"/>
  <c r="G137"/>
  <c r="E137"/>
  <c r="D137"/>
  <c r="D147" s="1"/>
  <c r="G124"/>
  <c r="E124"/>
  <c r="D124"/>
  <c r="G121"/>
  <c r="E121"/>
  <c r="D121"/>
  <c r="G116"/>
  <c r="E116"/>
  <c r="D116"/>
  <c r="G110"/>
  <c r="E110"/>
  <c r="D110"/>
  <c r="G106"/>
  <c r="E106"/>
  <c r="D106"/>
  <c r="F101"/>
  <c r="F100"/>
  <c r="G95"/>
  <c r="E95"/>
  <c r="F95" s="1"/>
  <c r="D95"/>
  <c r="G92"/>
  <c r="E92"/>
  <c r="D92"/>
  <c r="G91"/>
  <c r="D91"/>
  <c r="F85"/>
  <c r="F83"/>
  <c r="F78"/>
  <c r="F77"/>
  <c r="F75"/>
  <c r="F71"/>
  <c r="F70"/>
  <c r="F69"/>
  <c r="F67"/>
  <c r="F66"/>
  <c r="F65"/>
  <c r="F64"/>
  <c r="F63"/>
  <c r="F62"/>
  <c r="F61"/>
  <c r="F60"/>
  <c r="G59"/>
  <c r="E59"/>
  <c r="F59" s="1"/>
  <c r="D59"/>
  <c r="F56"/>
  <c r="F55"/>
  <c r="F51"/>
  <c r="F50"/>
  <c r="G49"/>
  <c r="G48" s="1"/>
  <c r="G132" s="1"/>
  <c r="E49"/>
  <c r="F49" s="1"/>
  <c r="D49"/>
  <c r="E48"/>
  <c r="D48"/>
  <c r="D132" s="1"/>
  <c r="G41"/>
  <c r="E41"/>
  <c r="D41"/>
  <c r="G37"/>
  <c r="E37"/>
  <c r="D37"/>
  <c r="G32"/>
  <c r="G31" s="1"/>
  <c r="E32"/>
  <c r="E31" s="1"/>
  <c r="D32"/>
  <c r="D31"/>
  <c r="G16"/>
  <c r="E16"/>
  <c r="D16"/>
  <c r="F13"/>
  <c r="G11"/>
  <c r="E11"/>
  <c r="F11" s="1"/>
  <c r="D11"/>
  <c r="G9"/>
  <c r="G45" s="1"/>
  <c r="G134" s="1"/>
  <c r="G149" s="1"/>
  <c r="E9"/>
  <c r="D9"/>
  <c r="D45" s="1"/>
  <c r="D134" s="1"/>
  <c r="D149" s="1"/>
  <c r="E2"/>
  <c r="E45" l="1"/>
  <c r="F9"/>
  <c r="F48"/>
  <c r="E91"/>
  <c r="F91" s="1"/>
  <c r="E134" l="1"/>
  <c r="F45"/>
  <c r="E132"/>
  <c r="F132" s="1"/>
  <c r="E149" l="1"/>
  <c r="F149" s="1"/>
  <c r="F134"/>
</calcChain>
</file>

<file path=xl/sharedStrings.xml><?xml version="1.0" encoding="utf-8"?>
<sst xmlns="http://schemas.openxmlformats.org/spreadsheetml/2006/main" count="175" uniqueCount="175">
  <si>
    <t>KODE REKENING</t>
  </si>
  <si>
    <t>NO</t>
  </si>
  <si>
    <t>URAIAN</t>
  </si>
  <si>
    <t>2016</t>
  </si>
  <si>
    <t>REALISASI 2015</t>
  </si>
  <si>
    <t>ALASAN REALISASI 2016 TIDAK TERSERAP &lt; 95%</t>
  </si>
  <si>
    <t>ANGGARAN</t>
  </si>
  <si>
    <t>REALISASI</t>
  </si>
  <si>
    <t>%</t>
  </si>
  <si>
    <t>PENDAPATAN</t>
  </si>
  <si>
    <t>4.1</t>
  </si>
  <si>
    <t>PENDAPATAN ASLI DAERAH</t>
  </si>
  <si>
    <t>4.1.1</t>
  </si>
  <si>
    <t>Pajak Daerah</t>
  </si>
  <si>
    <t>4.1.2</t>
  </si>
  <si>
    <t>Retribusi Daerah</t>
  </si>
  <si>
    <t>Retribusi Jasa Umum</t>
  </si>
  <si>
    <t>Retribusi Jasa Usaha</t>
  </si>
  <si>
    <t>Retribusi Perizinan Tertentu</t>
  </si>
  <si>
    <t>4.1.3</t>
  </si>
  <si>
    <t>Hasil Pengelolaan Kekayaan Daerah Yang Dipisahkan</t>
  </si>
  <si>
    <t>4.1.4</t>
  </si>
  <si>
    <t>Lain-lain Pendapatan Asli Daerah Yang Sah</t>
  </si>
  <si>
    <t>Hasil Penjualan Aset Daerah yang Tidak Dipisahkan</t>
  </si>
  <si>
    <t>Penerimaan Jasa Giro</t>
  </si>
  <si>
    <t>TGR</t>
  </si>
  <si>
    <t>Pendapatan Denda Keterlambatan</t>
  </si>
  <si>
    <t>Pendapatan Denda Pajak</t>
  </si>
  <si>
    <t>Pendapatan Denda Retribusi</t>
  </si>
  <si>
    <t>Pendapatan Denda Pelanggaran Perda</t>
  </si>
  <si>
    <t>Pendapatan Bunga</t>
  </si>
  <si>
    <t>Pendapatan dari Pengembalian</t>
  </si>
  <si>
    <t>Pendapatan Fasum dan Fasos</t>
  </si>
  <si>
    <t>Pendapatan dari Penyelenggaraan Sekolah/Pendidikan dan Latihan</t>
  </si>
  <si>
    <t>Penerimaan Lain-Lain</t>
  </si>
  <si>
    <t>Pendapatan BLUD</t>
  </si>
  <si>
    <t>4.2</t>
  </si>
  <si>
    <t>PENDAPATAN TRANSFER</t>
  </si>
  <si>
    <t>4.2.1</t>
  </si>
  <si>
    <t>TRANSFER PEMERINTAH PUSAT-DANA PERIMBANGAN</t>
  </si>
  <si>
    <t>4.2.1.1</t>
  </si>
  <si>
    <t>Dana Bagi Hasil Pajak</t>
  </si>
  <si>
    <t>4.2.1.2</t>
  </si>
  <si>
    <t>Dana Bagi Hasil Bukan Pajak</t>
  </si>
  <si>
    <t>4.2.1.3</t>
  </si>
  <si>
    <t>Dana Alokasi Umum</t>
  </si>
  <si>
    <t>4.2.1.4</t>
  </si>
  <si>
    <t>Dana Alokasi Khusus</t>
  </si>
  <si>
    <t>4.2.2</t>
  </si>
  <si>
    <t>TRANSFER PEMERINTAH PUSAT-LAINNYA</t>
  </si>
  <si>
    <t>4.2.2.1</t>
  </si>
  <si>
    <t>Dana Penyesuaian</t>
  </si>
  <si>
    <t>4.2.2.2</t>
  </si>
  <si>
    <t>Dana Insentif Daerah</t>
  </si>
  <si>
    <t>4.3</t>
  </si>
  <si>
    <t>LAIN-LAIN PENDAPATAN  YANG SAH</t>
  </si>
  <si>
    <t>4.3.1</t>
  </si>
  <si>
    <t>Pendapatan Hibah</t>
  </si>
  <si>
    <t>4.3.2</t>
  </si>
  <si>
    <t>Dana Bagi Hasil Pajak dari Pemda Lainnya</t>
  </si>
  <si>
    <t>JUMLAH PENDAPATAN</t>
  </si>
  <si>
    <t>BELANJA</t>
  </si>
  <si>
    <t>5.1</t>
  </si>
  <si>
    <t>BELANJA OPERASI</t>
  </si>
  <si>
    <t>5.1.1</t>
  </si>
  <si>
    <t>Belanja Pegawai</t>
  </si>
  <si>
    <t>Gaji dan Tunjangan</t>
  </si>
  <si>
    <t>Tambahan Penghasilan PNS</t>
  </si>
  <si>
    <t>Belanja Penunjang Ops.</t>
  </si>
  <si>
    <t>Belanja insentif Pemungut Pajak</t>
  </si>
  <si>
    <t>Belanja insentif Pemungut Retribusi</t>
  </si>
  <si>
    <t>Honorarium PNS</t>
  </si>
  <si>
    <t>Honorarium  Non PNS</t>
  </si>
  <si>
    <t>Uang Lembur</t>
  </si>
  <si>
    <t>Belanja Pegawai BLUD</t>
  </si>
  <si>
    <t>5.1.2</t>
  </si>
  <si>
    <t>Belanja Barang dan Jasa</t>
  </si>
  <si>
    <t>Belanja Bahan Pakai Habis</t>
  </si>
  <si>
    <t>Belanja Bahan/Material</t>
  </si>
  <si>
    <t>Belanja Jasa Kantor</t>
  </si>
  <si>
    <t>Belanja Premi Asuransi</t>
  </si>
  <si>
    <t>Belanja Perawatan Kendaraan Bermotor</t>
  </si>
  <si>
    <t>Belanja Cetak dan Penggandaan</t>
  </si>
  <si>
    <t>Belanja Sewa Rumah/Gedung/Gudang/Parkir</t>
  </si>
  <si>
    <t>Belanja Sewa Sarana Mobilitas</t>
  </si>
  <si>
    <t>Belanja Sewa Alat Berat</t>
  </si>
  <si>
    <t>Belanja Sewa Perlengkapan dan Peralatan Kantor</t>
  </si>
  <si>
    <t>Belanja Makanan dan  Minuman</t>
  </si>
  <si>
    <t>Belanja Pakaian Dinas dan Atributnya</t>
  </si>
  <si>
    <t>Belanja Pakaian Kerja Lapangan</t>
  </si>
  <si>
    <t>Belanja Pakaian Kerja</t>
  </si>
  <si>
    <t>Belanja Pakaian Khusus dan Hari Teretntu</t>
  </si>
  <si>
    <t>Belanja Perjalanan Dinas</t>
  </si>
  <si>
    <t>Belanja Beasiswa Pendidikan PNS</t>
  </si>
  <si>
    <t>Belanja kursus, pelatihan, sosialisasi dan bimbingan teknis PNS</t>
  </si>
  <si>
    <t>Belanja Pemeliharaan</t>
  </si>
  <si>
    <t>Belanja Jasa Konsultansi</t>
  </si>
  <si>
    <t>Belanja Pengadaan Jasa Lainnya</t>
  </si>
  <si>
    <t xml:space="preserve">Belanja Bantuan Sosial Barang yang akan Diserahkan kepada Pihak Ketiga/Masyarakat </t>
  </si>
  <si>
    <t>Belanja Hibah Barang yang Akan Diserahkan kepada Pihak Ketiga</t>
  </si>
  <si>
    <t>Belanja Uang yang Diberikan Kepada Pihak Ketiga/Masy</t>
  </si>
  <si>
    <t>Belanja Hadiah Uang</t>
  </si>
  <si>
    <t>Belanja Hadiah Barang</t>
  </si>
  <si>
    <t>Belanja Publikasi</t>
  </si>
  <si>
    <t>Belanja Barang dan Jasa BLUD</t>
  </si>
  <si>
    <t>5.1.3</t>
  </si>
  <si>
    <t>Belanja Hibah</t>
  </si>
  <si>
    <t>5.1.4</t>
  </si>
  <si>
    <t>Belanja Bantuan Sosial</t>
  </si>
  <si>
    <t>5.2</t>
  </si>
  <si>
    <t>BELANJA MODAL</t>
  </si>
  <si>
    <t>5.2.1</t>
  </si>
  <si>
    <t>Belanja Modal Pengadaan Tanah</t>
  </si>
  <si>
    <t>Tanah</t>
  </si>
  <si>
    <t>Belanja Modal Pengadaan Peralatan dan Mesin</t>
  </si>
  <si>
    <t>Alat-alat Besar</t>
  </si>
  <si>
    <t>Alat-alat Angkutan</t>
  </si>
  <si>
    <t>Alat-alat Bengkel</t>
  </si>
  <si>
    <t>Alat-alat Pertanian / Peternakan</t>
  </si>
  <si>
    <t>Alat-alat Kantor dan Rumah Tangga</t>
  </si>
  <si>
    <t>Alat-alat Studio dan Komunikasi</t>
  </si>
  <si>
    <t>Alat-alat Kedokteran</t>
  </si>
  <si>
    <t>Alat-alat Laboratorium</t>
  </si>
  <si>
    <t>Alat-alat Keamanan</t>
  </si>
  <si>
    <t>Belanja Modal Pengadaan Gedung dan Bangunan</t>
  </si>
  <si>
    <t>Bangunan Gedung</t>
  </si>
  <si>
    <t>Bangunan Monumen</t>
  </si>
  <si>
    <t>Belanja Modal Pengadaan Jalan, Irigasi dan Jaringan</t>
  </si>
  <si>
    <t>Jalan dan Jembatan</t>
  </si>
  <si>
    <t>Bangunan Air / Irigasi</t>
  </si>
  <si>
    <t>Instalasi</t>
  </si>
  <si>
    <t>Jaringan</t>
  </si>
  <si>
    <t>Belanja Modal Pengadaan Aset Tetap Lainnya</t>
  </si>
  <si>
    <t>Buku Perpustakaan</t>
  </si>
  <si>
    <t>Barang Bercorak Kesenian/Kebudayaan</t>
  </si>
  <si>
    <t>Hewan Ternak dan Tumbuhan</t>
  </si>
  <si>
    <t>5.3</t>
  </si>
  <si>
    <t>BELANJA TIDAK TERDUGA</t>
  </si>
  <si>
    <t>5.3.1</t>
  </si>
  <si>
    <t>Belanja Tidak Terduga</t>
  </si>
  <si>
    <t>5.4</t>
  </si>
  <si>
    <t>BELANJA TRANSFER/BAGI HASIL KABUPATEN/KOTA</t>
  </si>
  <si>
    <t>5.4.1</t>
  </si>
  <si>
    <t>Belanja Bagi Hasil Pajak Daerah kepada Kab/Kota</t>
  </si>
  <si>
    <t>5.4.2</t>
  </si>
  <si>
    <t>Belanja Bagi Hasil Retribusi Daerah kepada Kab/Kota</t>
  </si>
  <si>
    <t>5.4.3</t>
  </si>
  <si>
    <t>Belanja Bantuan Keuangan kepada Kab/Kota</t>
  </si>
  <si>
    <t>5.4.4</t>
  </si>
  <si>
    <t>Belanja Bantuan Keuangan kepada Desa</t>
  </si>
  <si>
    <t>5.4.5</t>
  </si>
  <si>
    <t>Belanja Bantuan Kepada Partai Politik</t>
  </si>
  <si>
    <t>5.4.6</t>
  </si>
  <si>
    <t>Belanja bantuan Keuangan Kepada Pemda Lain</t>
  </si>
  <si>
    <t>JUMLAH BELANJA</t>
  </si>
  <si>
    <t>SURPLUS/DEFISIT</t>
  </si>
  <si>
    <t>PEMBIAYAAN</t>
  </si>
  <si>
    <t>6.1</t>
  </si>
  <si>
    <t>Penerimaan Pembiayaan Daerah</t>
  </si>
  <si>
    <t>6.1.1</t>
  </si>
  <si>
    <t>Penggunaan SILPA</t>
  </si>
  <si>
    <t>6.1.2</t>
  </si>
  <si>
    <t>Pencairan Dana Cadangan</t>
  </si>
  <si>
    <t>6.1.3</t>
  </si>
  <si>
    <t>Penerimaan Pinjaman Pokok Dana Talangan Pengadaan Pangan</t>
  </si>
  <si>
    <t>6.1.4</t>
  </si>
  <si>
    <t>Penerimaan Pinjaman Pokok Dana Bergulir</t>
  </si>
  <si>
    <t>6.2.</t>
  </si>
  <si>
    <t>Pengeluaran Daerah</t>
  </si>
  <si>
    <t>6.2.1</t>
  </si>
  <si>
    <t>Penyertaan Modal ( Investasi ) Pemerintah Daerah</t>
  </si>
  <si>
    <t>6.2.2</t>
  </si>
  <si>
    <t>Pembentukan Dana Cadangan</t>
  </si>
  <si>
    <t>PEMBIAYAAN NETTO</t>
  </si>
  <si>
    <t>SISA LEBIH PEMBIAYAAN ANGGARAN</t>
  </si>
</sst>
</file>

<file path=xl/styles.xml><?xml version="1.0" encoding="utf-8"?>
<styleSheet xmlns="http://schemas.openxmlformats.org/spreadsheetml/2006/main">
  <numFmts count="9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_ * #,##0_ ;_ * \-#,##0_ ;_ * &quot;-&quot;_ ;_ @_ "/>
    <numFmt numFmtId="169" formatCode="_(* #,##0.0_);_(* \(#,##0.0\);_(* &quot;-&quot;_);_(@_)"/>
  </numFmts>
  <fonts count="4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color indexed="10"/>
      <name val="Arial Narrow"/>
      <family val="2"/>
    </font>
    <font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i/>
      <sz val="7"/>
      <color indexed="8"/>
      <name val="Arial"/>
      <family val="2"/>
      <charset val="1"/>
    </font>
    <font>
      <i/>
      <sz val="7"/>
      <color indexed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sz val="8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sz val="1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8"/>
      <color indexed="10"/>
      <name val="Arial Narrow"/>
      <family val="2"/>
    </font>
    <font>
      <b/>
      <sz val="7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0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2">
    <xf numFmtId="0" fontId="0" fillId="0" borderId="0"/>
    <xf numFmtId="41" fontId="2" fillId="0" borderId="0" applyFont="0" applyFill="0" applyBorder="0" applyAlignment="0" applyProtection="0"/>
    <xf numFmtId="0" fontId="5" fillId="0" borderId="0"/>
    <xf numFmtId="0" fontId="1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1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" fillId="0" borderId="0" applyFill="0" applyBorder="0" applyAlignment="0" applyProtection="0"/>
    <xf numFmtId="165" fontId="4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7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>
      <alignment vertical="top"/>
    </xf>
    <xf numFmtId="0" fontId="4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0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>
      <alignment vertical="top"/>
    </xf>
    <xf numFmtId="0" fontId="4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" fillId="0" borderId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4" fillId="0" borderId="0"/>
    <xf numFmtId="0" fontId="17" fillId="0" borderId="0">
      <alignment vertical="top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>
      <alignment vertical="top"/>
    </xf>
    <xf numFmtId="0" fontId="2" fillId="0" borderId="0"/>
    <xf numFmtId="0" fontId="2" fillId="0" borderId="0"/>
    <xf numFmtId="0" fontId="4" fillId="0" borderId="0"/>
    <xf numFmtId="0" fontId="1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21" fillId="2" borderId="0">
      <alignment horizontal="left" vertical="top"/>
    </xf>
    <xf numFmtId="0" fontId="17" fillId="3" borderId="0">
      <alignment horizontal="left" vertical="top"/>
    </xf>
    <xf numFmtId="0" fontId="17" fillId="3" borderId="0">
      <alignment horizontal="left" vertical="top"/>
    </xf>
    <xf numFmtId="0" fontId="22" fillId="2" borderId="0">
      <alignment horizontal="center" vertical="top"/>
    </xf>
    <xf numFmtId="0" fontId="23" fillId="3" borderId="0">
      <alignment horizontal="center" vertical="top"/>
    </xf>
    <xf numFmtId="0" fontId="24" fillId="3" borderId="0">
      <alignment horizontal="center" vertical="top"/>
    </xf>
    <xf numFmtId="0" fontId="25" fillId="3" borderId="0">
      <alignment horizontal="left" vertical="top"/>
    </xf>
    <xf numFmtId="0" fontId="24" fillId="3" borderId="0">
      <alignment horizontal="center" vertical="top"/>
    </xf>
    <xf numFmtId="0" fontId="26" fillId="3" borderId="0">
      <alignment horizontal="right" vertical="top"/>
    </xf>
    <xf numFmtId="0" fontId="27" fillId="4" borderId="0">
      <alignment horizontal="center" vertical="center"/>
    </xf>
    <xf numFmtId="0" fontId="28" fillId="3" borderId="0">
      <alignment horizontal="left" vertical="top"/>
    </xf>
    <xf numFmtId="0" fontId="26" fillId="3" borderId="0">
      <alignment horizontal="right" vertical="top"/>
    </xf>
    <xf numFmtId="0" fontId="29" fillId="2" borderId="0">
      <alignment horizontal="left" vertical="top"/>
    </xf>
    <xf numFmtId="0" fontId="30" fillId="3" borderId="0">
      <alignment horizontal="left" vertical="top"/>
    </xf>
    <xf numFmtId="0" fontId="31" fillId="3" borderId="0">
      <alignment horizontal="center" vertical="top"/>
    </xf>
    <xf numFmtId="0" fontId="32" fillId="3" borderId="0">
      <alignment horizontal="right" vertical="top"/>
    </xf>
    <xf numFmtId="0" fontId="33" fillId="2" borderId="0">
      <alignment horizontal="left" vertical="top"/>
    </xf>
    <xf numFmtId="0" fontId="31" fillId="3" borderId="0">
      <alignment horizontal="center" vertical="top"/>
    </xf>
    <xf numFmtId="0" fontId="27" fillId="3" borderId="0">
      <alignment horizontal="right" vertical="top"/>
    </xf>
    <xf numFmtId="0" fontId="31" fillId="3" borderId="0">
      <alignment horizontal="left" vertical="top"/>
    </xf>
    <xf numFmtId="0" fontId="32" fillId="3" borderId="0">
      <alignment horizontal="right" vertical="top"/>
    </xf>
    <xf numFmtId="0" fontId="26" fillId="2" borderId="0">
      <alignment horizontal="right" vertical="top"/>
    </xf>
    <xf numFmtId="0" fontId="26" fillId="3" borderId="0">
      <alignment horizontal="left" vertical="top"/>
    </xf>
    <xf numFmtId="0" fontId="27" fillId="3" borderId="0">
      <alignment horizontal="left" vertical="top"/>
    </xf>
    <xf numFmtId="0" fontId="31" fillId="3" borderId="0">
      <alignment horizontal="right" vertical="top"/>
    </xf>
    <xf numFmtId="0" fontId="32" fillId="3" borderId="0">
      <alignment horizontal="left" vertical="top"/>
    </xf>
    <xf numFmtId="0" fontId="31" fillId="2" borderId="0">
      <alignment horizontal="right" vertical="top"/>
    </xf>
    <xf numFmtId="0" fontId="26" fillId="3" borderId="0">
      <alignment horizontal="right" vertical="top"/>
    </xf>
    <xf numFmtId="0" fontId="32" fillId="3" borderId="0">
      <alignment horizontal="center" vertical="top"/>
    </xf>
    <xf numFmtId="0" fontId="31" fillId="2" borderId="0">
      <alignment horizontal="right" vertical="top"/>
    </xf>
    <xf numFmtId="0" fontId="31" fillId="3" borderId="0">
      <alignment horizontal="right" vertical="top"/>
    </xf>
    <xf numFmtId="0" fontId="26" fillId="3" borderId="0">
      <alignment horizontal="center" vertical="top"/>
    </xf>
    <xf numFmtId="0" fontId="28" fillId="3" borderId="0">
      <alignment horizontal="right" vertical="top"/>
    </xf>
    <xf numFmtId="0" fontId="26" fillId="2" borderId="0">
      <alignment horizontal="center" vertical="top"/>
    </xf>
    <xf numFmtId="0" fontId="31" fillId="3" borderId="0">
      <alignment horizontal="right" vertical="top"/>
    </xf>
    <xf numFmtId="0" fontId="26" fillId="3" borderId="0">
      <alignment horizontal="left" vertical="top"/>
    </xf>
    <xf numFmtId="0" fontId="28" fillId="3" borderId="0">
      <alignment horizontal="left" vertical="top"/>
    </xf>
    <xf numFmtId="0" fontId="31" fillId="2" borderId="0">
      <alignment horizontal="right" vertical="top"/>
    </xf>
    <xf numFmtId="0" fontId="26" fillId="3" borderId="0">
      <alignment horizontal="center" vertical="top"/>
    </xf>
    <xf numFmtId="0" fontId="30" fillId="3" borderId="0">
      <alignment horizontal="left" vertical="top"/>
    </xf>
    <xf numFmtId="0" fontId="31" fillId="2" borderId="0">
      <alignment horizontal="left"/>
    </xf>
    <xf numFmtId="0" fontId="31" fillId="3" borderId="0">
      <alignment horizontal="right" vertical="top"/>
    </xf>
    <xf numFmtId="0" fontId="26" fillId="3" borderId="0">
      <alignment horizontal="left" vertical="top"/>
    </xf>
    <xf numFmtId="0" fontId="32" fillId="3" borderId="0">
      <alignment horizontal="left" vertical="top"/>
    </xf>
    <xf numFmtId="0" fontId="31" fillId="2" borderId="0">
      <alignment horizontal="right"/>
    </xf>
    <xf numFmtId="0" fontId="31" fillId="3" borderId="0">
      <alignment horizontal="left" vertical="top"/>
    </xf>
    <xf numFmtId="0" fontId="32" fillId="3" borderId="0">
      <alignment horizontal="right" vertical="top"/>
    </xf>
    <xf numFmtId="0" fontId="34" fillId="2" borderId="0">
      <alignment horizontal="center" vertical="top"/>
    </xf>
    <xf numFmtId="0" fontId="35" fillId="3" borderId="0">
      <alignment horizontal="center" vertical="top"/>
    </xf>
    <xf numFmtId="0" fontId="25" fillId="3" borderId="0">
      <alignment horizontal="center" vertical="top"/>
    </xf>
    <xf numFmtId="0" fontId="35" fillId="3" borderId="0">
      <alignment horizontal="center" vertical="top"/>
    </xf>
    <xf numFmtId="0" fontId="26" fillId="2" borderId="0">
      <alignment horizontal="center"/>
    </xf>
    <xf numFmtId="0" fontId="26" fillId="3" borderId="0">
      <alignment horizontal="left" vertical="top"/>
    </xf>
    <xf numFmtId="0" fontId="31" fillId="3" borderId="0">
      <alignment horizontal="left" vertical="top"/>
    </xf>
    <xf numFmtId="0" fontId="31" fillId="3" borderId="0">
      <alignment horizontal="right" vertical="top"/>
    </xf>
    <xf numFmtId="0" fontId="31" fillId="2" borderId="0">
      <alignment horizontal="center" vertical="top"/>
    </xf>
    <xf numFmtId="0" fontId="31" fillId="3" borderId="0">
      <alignment horizontal="right" vertical="top"/>
    </xf>
    <xf numFmtId="0" fontId="31" fillId="3" borderId="0">
      <alignment horizontal="left" vertical="center"/>
    </xf>
    <xf numFmtId="0" fontId="36" fillId="2" borderId="0">
      <alignment horizontal="right" vertical="top"/>
    </xf>
    <xf numFmtId="0" fontId="31" fillId="3" borderId="0">
      <alignment horizontal="center" vertical="top"/>
    </xf>
    <xf numFmtId="0" fontId="31" fillId="3" borderId="0">
      <alignment horizontal="left" vertical="center"/>
    </xf>
    <xf numFmtId="0" fontId="26" fillId="3" borderId="0">
      <alignment horizontal="right" vertical="top"/>
    </xf>
    <xf numFmtId="0" fontId="31" fillId="2" borderId="0">
      <alignment horizontal="right" vertical="top"/>
    </xf>
    <xf numFmtId="0" fontId="26" fillId="3" borderId="0">
      <alignment horizontal="right" vertical="top"/>
    </xf>
    <xf numFmtId="0" fontId="26" fillId="3" borderId="0">
      <alignment horizontal="center" vertical="top"/>
    </xf>
    <xf numFmtId="0" fontId="31" fillId="2" borderId="0">
      <alignment horizontal="center" vertical="top"/>
    </xf>
    <xf numFmtId="0" fontId="26" fillId="3" borderId="0">
      <alignment horizontal="center" vertical="top"/>
    </xf>
    <xf numFmtId="0" fontId="31" fillId="3" borderId="0">
      <alignment horizontal="left" vertical="top"/>
    </xf>
    <xf numFmtId="0" fontId="36" fillId="2" borderId="0">
      <alignment horizontal="center" vertical="top"/>
    </xf>
    <xf numFmtId="0" fontId="31" fillId="3" borderId="0">
      <alignment horizontal="left" vertical="top"/>
    </xf>
    <xf numFmtId="0" fontId="31" fillId="3" borderId="0">
      <alignment horizontal="left" vertical="top"/>
    </xf>
    <xf numFmtId="0" fontId="31" fillId="3" borderId="0">
      <alignment horizontal="center" vertical="top"/>
    </xf>
    <xf numFmtId="0" fontId="32" fillId="3" borderId="0">
      <alignment horizontal="right" vertical="top"/>
    </xf>
    <xf numFmtId="0" fontId="31" fillId="3" borderId="0">
      <alignment horizontal="center" vertical="top"/>
    </xf>
    <xf numFmtId="0" fontId="32" fillId="3" borderId="0">
      <alignment horizontal="right" vertical="top"/>
    </xf>
    <xf numFmtId="0" fontId="31" fillId="3" borderId="0">
      <alignment horizontal="center" vertical="top"/>
    </xf>
    <xf numFmtId="0" fontId="31" fillId="3" borderId="0">
      <alignment horizontal="left"/>
    </xf>
    <xf numFmtId="0" fontId="32" fillId="3" borderId="0">
      <alignment horizontal="right" vertical="top"/>
    </xf>
    <xf numFmtId="0" fontId="31" fillId="3" borderId="0">
      <alignment horizontal="left"/>
    </xf>
    <xf numFmtId="0" fontId="31" fillId="3" borderId="0">
      <alignment horizontal="right"/>
    </xf>
    <xf numFmtId="0" fontId="37" fillId="2" borderId="0">
      <alignment horizontal="center" vertical="center"/>
    </xf>
    <xf numFmtId="0" fontId="38" fillId="3" borderId="0">
      <alignment horizontal="center" vertical="top"/>
    </xf>
    <xf numFmtId="0" fontId="28" fillId="3" borderId="0">
      <alignment horizontal="center" vertical="center"/>
    </xf>
    <xf numFmtId="0" fontId="39" fillId="3" borderId="0">
      <alignment horizontal="left" vertical="top"/>
    </xf>
    <xf numFmtId="0" fontId="32" fillId="3" borderId="0">
      <alignment horizontal="left" vertical="center"/>
    </xf>
    <xf numFmtId="0" fontId="31" fillId="3" borderId="0">
      <alignment horizontal="right"/>
    </xf>
    <xf numFmtId="0" fontId="26" fillId="3" borderId="0">
      <alignment horizontal="right"/>
    </xf>
    <xf numFmtId="0" fontId="26" fillId="3" borderId="0">
      <alignment horizontal="right"/>
    </xf>
    <xf numFmtId="0" fontId="31" fillId="3" borderId="0">
      <alignment horizontal="right" vertical="top"/>
    </xf>
    <xf numFmtId="0" fontId="31" fillId="3" borderId="0">
      <alignment horizontal="right" vertical="top"/>
    </xf>
    <xf numFmtId="0" fontId="26" fillId="3" borderId="0">
      <alignment horizontal="center" vertical="top"/>
    </xf>
    <xf numFmtId="0" fontId="26" fillId="3" borderId="0">
      <alignment horizontal="right" vertical="top"/>
    </xf>
    <xf numFmtId="0" fontId="26" fillId="3" borderId="0">
      <alignment horizontal="center" vertical="top"/>
    </xf>
    <xf numFmtId="0" fontId="26" fillId="5" borderId="0">
      <alignment horizontal="left" vertical="top"/>
    </xf>
    <xf numFmtId="0" fontId="31" fillId="3" borderId="0">
      <alignment horizontal="right" vertical="top"/>
    </xf>
    <xf numFmtId="0" fontId="26" fillId="5" borderId="0">
      <alignment horizontal="left" vertical="top"/>
    </xf>
    <xf numFmtId="0" fontId="31" fillId="3" borderId="0">
      <alignment horizontal="right" vertical="top"/>
    </xf>
    <xf numFmtId="0" fontId="26" fillId="5" borderId="0">
      <alignment horizontal="center" vertical="top"/>
    </xf>
    <xf numFmtId="0" fontId="26" fillId="3" borderId="0">
      <alignment horizontal="left" vertical="top"/>
    </xf>
    <xf numFmtId="0" fontId="26" fillId="5" borderId="0">
      <alignment horizontal="center" vertical="top"/>
    </xf>
    <xf numFmtId="0" fontId="26" fillId="3" borderId="0">
      <alignment horizontal="left" vertical="top"/>
    </xf>
    <xf numFmtId="0" fontId="26" fillId="3" borderId="0">
      <alignment horizontal="right" vertical="top"/>
    </xf>
    <xf numFmtId="0" fontId="26" fillId="5" borderId="0">
      <alignment horizontal="center" vertical="top"/>
    </xf>
    <xf numFmtId="0" fontId="26" fillId="3" borderId="0">
      <alignment horizontal="right" vertical="top"/>
    </xf>
    <xf numFmtId="0" fontId="26" fillId="5" borderId="0">
      <alignment horizontal="right" vertical="top"/>
    </xf>
    <xf numFmtId="0" fontId="31" fillId="3" borderId="0">
      <alignment horizontal="center" vertical="top"/>
    </xf>
    <xf numFmtId="0" fontId="26" fillId="5" borderId="0">
      <alignment horizontal="right" vertical="top"/>
    </xf>
    <xf numFmtId="0" fontId="31" fillId="3" borderId="0">
      <alignment horizontal="center" vertical="top"/>
    </xf>
    <xf numFmtId="0" fontId="26" fillId="5" borderId="0">
      <alignment horizontal="right" vertical="top"/>
    </xf>
    <xf numFmtId="0" fontId="31" fillId="3" borderId="0">
      <alignment horizontal="center" vertical="top"/>
    </xf>
    <xf numFmtId="0" fontId="26" fillId="3" borderId="0">
      <alignment horizontal="center" vertical="top"/>
    </xf>
    <xf numFmtId="0" fontId="31" fillId="3" borderId="0">
      <alignment horizontal="left" vertical="top"/>
    </xf>
    <xf numFmtId="0" fontId="26" fillId="3" borderId="0">
      <alignment horizontal="center" vertical="top"/>
    </xf>
    <xf numFmtId="0" fontId="31" fillId="3" borderId="0">
      <alignment horizontal="left" vertical="top"/>
    </xf>
    <xf numFmtId="0" fontId="31" fillId="3" borderId="0">
      <alignment horizontal="right" vertical="top"/>
    </xf>
    <xf numFmtId="0" fontId="26" fillId="3" borderId="0">
      <alignment horizontal="right" vertical="top"/>
    </xf>
    <xf numFmtId="0" fontId="40" fillId="6" borderId="0">
      <alignment horizontal="center" vertical="center"/>
    </xf>
    <xf numFmtId="0" fontId="41" fillId="3" borderId="0">
      <alignment horizontal="center" vertical="top"/>
    </xf>
    <xf numFmtId="0" fontId="25" fillId="7" borderId="0">
      <alignment horizontal="center" vertical="center"/>
    </xf>
    <xf numFmtId="0" fontId="27" fillId="7" borderId="0">
      <alignment horizontal="center" vertical="center"/>
    </xf>
    <xf numFmtId="0" fontId="25" fillId="7" borderId="0">
      <alignment horizontal="center" vertical="center"/>
    </xf>
    <xf numFmtId="0" fontId="26" fillId="3" borderId="0">
      <alignment horizontal="center" vertical="top"/>
    </xf>
    <xf numFmtId="0" fontId="26" fillId="3" borderId="0">
      <alignment horizontal="right" vertical="top"/>
    </xf>
    <xf numFmtId="0" fontId="26" fillId="3" borderId="0">
      <alignment horizontal="left" vertical="top"/>
    </xf>
    <xf numFmtId="0" fontId="31" fillId="3" borderId="0">
      <alignment horizontal="right" vertical="top"/>
    </xf>
    <xf numFmtId="0" fontId="26" fillId="3" borderId="0">
      <alignment horizontal="right" vertical="top"/>
    </xf>
    <xf numFmtId="0" fontId="26" fillId="3" borderId="0">
      <alignment horizontal="left" vertical="top"/>
    </xf>
    <xf numFmtId="0" fontId="42" fillId="5" borderId="0">
      <alignment horizontal="right" vertical="top"/>
    </xf>
    <xf numFmtId="0" fontId="42" fillId="5" borderId="0">
      <alignment horizontal="right" vertical="top"/>
    </xf>
    <xf numFmtId="0" fontId="31" fillId="3" borderId="0">
      <alignment horizontal="center" vertical="top"/>
    </xf>
    <xf numFmtId="0" fontId="31" fillId="3" borderId="0">
      <alignment horizontal="center" vertical="top"/>
    </xf>
    <xf numFmtId="0" fontId="31" fillId="3" borderId="0">
      <alignment horizontal="center" vertical="top"/>
    </xf>
    <xf numFmtId="0" fontId="31" fillId="3" borderId="0">
      <alignment horizontal="left" vertical="top"/>
    </xf>
    <xf numFmtId="0" fontId="31" fillId="3" borderId="0">
      <alignment horizontal="left" vertical="top"/>
    </xf>
    <xf numFmtId="0" fontId="26" fillId="3" borderId="0">
      <alignment horizontal="right" vertical="top"/>
    </xf>
    <xf numFmtId="0" fontId="26" fillId="3" borderId="0">
      <alignment horizontal="right" vertical="top"/>
    </xf>
    <xf numFmtId="0" fontId="36" fillId="8" borderId="0">
      <alignment horizontal="center" vertical="top"/>
    </xf>
    <xf numFmtId="0" fontId="31" fillId="3" borderId="0">
      <alignment horizontal="left" vertical="top"/>
    </xf>
    <xf numFmtId="0" fontId="32" fillId="4" borderId="0">
      <alignment horizontal="center" vertical="top"/>
    </xf>
    <xf numFmtId="0" fontId="31" fillId="4" borderId="0">
      <alignment horizontal="center" vertical="top"/>
    </xf>
    <xf numFmtId="0" fontId="32" fillId="4" borderId="0">
      <alignment horizontal="center" vertical="top"/>
    </xf>
    <xf numFmtId="0" fontId="36" fillId="2" borderId="0">
      <alignment horizontal="center" vertical="top"/>
    </xf>
    <xf numFmtId="0" fontId="31" fillId="3" borderId="0">
      <alignment horizontal="right" vertical="top"/>
    </xf>
    <xf numFmtId="0" fontId="32" fillId="3" borderId="0">
      <alignment horizontal="center" vertical="top"/>
    </xf>
    <xf numFmtId="0" fontId="27" fillId="4" borderId="0">
      <alignment horizontal="center" vertical="center"/>
    </xf>
    <xf numFmtId="0" fontId="39" fillId="3" borderId="0">
      <alignment horizontal="left" vertical="top"/>
    </xf>
    <xf numFmtId="0" fontId="36" fillId="2" borderId="0">
      <alignment horizontal="left" vertical="top"/>
    </xf>
    <xf numFmtId="0" fontId="26" fillId="3" borderId="0">
      <alignment horizontal="center" vertical="top"/>
    </xf>
    <xf numFmtId="0" fontId="32" fillId="3" borderId="0">
      <alignment horizontal="left" vertical="top"/>
    </xf>
    <xf numFmtId="0" fontId="43" fillId="4" borderId="0">
      <alignment horizontal="center" vertical="center"/>
    </xf>
    <xf numFmtId="0" fontId="36" fillId="2" borderId="0">
      <alignment horizontal="right" vertical="top"/>
    </xf>
    <xf numFmtId="0" fontId="27" fillId="7" borderId="0">
      <alignment horizontal="center" vertical="center"/>
    </xf>
    <xf numFmtId="0" fontId="32" fillId="3" borderId="0">
      <alignment horizontal="right" vertical="top"/>
    </xf>
    <xf numFmtId="0" fontId="31" fillId="3" borderId="0">
      <alignment horizontal="left" vertical="top"/>
    </xf>
    <xf numFmtId="0" fontId="32" fillId="3" borderId="0">
      <alignment horizontal="left" vertical="top"/>
    </xf>
    <xf numFmtId="0" fontId="36" fillId="2" borderId="0">
      <alignment horizontal="right" vertical="top"/>
    </xf>
    <xf numFmtId="0" fontId="31" fillId="4" borderId="0">
      <alignment horizontal="center" vertical="top"/>
    </xf>
    <xf numFmtId="0" fontId="28" fillId="3" borderId="0">
      <alignment horizontal="right" vertical="top"/>
    </xf>
    <xf numFmtId="0" fontId="31" fillId="3" borderId="0">
      <alignment horizontal="right" vertical="top"/>
    </xf>
    <xf numFmtId="0" fontId="32" fillId="3" borderId="0">
      <alignment horizontal="right" vertical="top"/>
    </xf>
  </cellStyleXfs>
  <cellXfs count="45">
    <xf numFmtId="0" fontId="0" fillId="0" borderId="0" xfId="0"/>
    <xf numFmtId="41" fontId="3" fillId="0" borderId="0" xfId="1" applyFont="1" applyFill="1" applyAlignment="1">
      <alignment horizontal="center"/>
    </xf>
    <xf numFmtId="41" fontId="4" fillId="0" borderId="0" xfId="1" applyFont="1" applyFill="1"/>
    <xf numFmtId="0" fontId="3" fillId="0" borderId="0" xfId="2" applyFont="1" applyFill="1" applyAlignment="1">
      <alignment horizontal="center"/>
    </xf>
    <xf numFmtId="43" fontId="3" fillId="0" borderId="0" xfId="2" applyNumberFormat="1" applyFont="1" applyFill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41" fontId="7" fillId="0" borderId="0" xfId="1" applyFont="1" applyFill="1"/>
    <xf numFmtId="0" fontId="9" fillId="0" borderId="0" xfId="3" applyFont="1" applyFill="1"/>
    <xf numFmtId="0" fontId="6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41" fontId="10" fillId="0" borderId="0" xfId="1" applyFont="1" applyFill="1" applyAlignment="1">
      <alignment horizontal="center" vertical="center"/>
    </xf>
    <xf numFmtId="41" fontId="10" fillId="0" borderId="2" xfId="1" applyFont="1" applyFill="1" applyBorder="1" applyAlignment="1">
      <alignment horizontal="center" vertical="center"/>
    </xf>
    <xf numFmtId="41" fontId="10" fillId="0" borderId="2" xfId="1" quotePrefix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1" fontId="10" fillId="0" borderId="5" xfId="1" applyFont="1" applyFill="1" applyBorder="1"/>
    <xf numFmtId="41" fontId="10" fillId="0" borderId="0" xfId="1" applyFont="1" applyFill="1"/>
    <xf numFmtId="0" fontId="10" fillId="0" borderId="6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41" fontId="10" fillId="0" borderId="8" xfId="1" applyFont="1" applyFill="1" applyBorder="1"/>
    <xf numFmtId="164" fontId="10" fillId="0" borderId="8" xfId="1" applyNumberFormat="1" applyFont="1" applyFill="1" applyBorder="1"/>
    <xf numFmtId="164" fontId="10" fillId="0" borderId="8" xfId="1" quotePrefix="1" applyNumberFormat="1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center" vertical="center"/>
    </xf>
    <xf numFmtId="41" fontId="11" fillId="0" borderId="8" xfId="1" applyFont="1" applyFill="1" applyBorder="1"/>
    <xf numFmtId="164" fontId="11" fillId="0" borderId="8" xfId="1" quotePrefix="1" applyNumberFormat="1" applyFont="1" applyFill="1" applyBorder="1"/>
    <xf numFmtId="41" fontId="11" fillId="0" borderId="0" xfId="1" applyFont="1" applyFill="1"/>
    <xf numFmtId="164" fontId="11" fillId="0" borderId="8" xfId="1" applyNumberFormat="1" applyFont="1" applyFill="1" applyBorder="1"/>
    <xf numFmtId="164" fontId="12" fillId="0" borderId="8" xfId="1" quotePrefix="1" applyNumberFormat="1" applyFont="1" applyFill="1" applyBorder="1"/>
    <xf numFmtId="41" fontId="10" fillId="0" borderId="8" xfId="1" applyFont="1" applyFill="1" applyBorder="1" applyAlignment="1">
      <alignment wrapText="1"/>
    </xf>
    <xf numFmtId="164" fontId="12" fillId="0" borderId="8" xfId="1" applyNumberFormat="1" applyFont="1" applyFill="1" applyBorder="1"/>
    <xf numFmtId="41" fontId="10" fillId="0" borderId="8" xfId="1" applyFont="1" applyFill="1" applyBorder="1" applyAlignment="1">
      <alignment horizontal="left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41" fontId="10" fillId="0" borderId="11" xfId="1" applyFont="1" applyFill="1" applyBorder="1"/>
    <xf numFmtId="164" fontId="10" fillId="0" borderId="11" xfId="1" applyNumberFormat="1" applyFont="1" applyFill="1" applyBorder="1"/>
    <xf numFmtId="0" fontId="7" fillId="0" borderId="0" xfId="1" applyNumberFormat="1" applyFont="1" applyFill="1" applyAlignment="1">
      <alignment horizontal="center" vertical="center"/>
    </xf>
    <xf numFmtId="0" fontId="13" fillId="0" borderId="0" xfId="3" applyFont="1" applyFill="1"/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/>
    </xf>
    <xf numFmtId="41" fontId="10" fillId="0" borderId="2" xfId="1" quotePrefix="1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 wrapText="1"/>
    </xf>
  </cellXfs>
  <cellStyles count="622">
    <cellStyle name="Comma [0] 10" xfId="4"/>
    <cellStyle name="Comma [0] 10 2" xfId="5"/>
    <cellStyle name="Comma [0] 10 3" xfId="6"/>
    <cellStyle name="Comma [0] 11" xfId="7"/>
    <cellStyle name="Comma [0] 12" xfId="8"/>
    <cellStyle name="Comma [0] 12 2" xfId="9"/>
    <cellStyle name="Comma [0] 12 3" xfId="10"/>
    <cellStyle name="Comma [0] 13" xfId="11"/>
    <cellStyle name="Comma [0] 13 3" xfId="12"/>
    <cellStyle name="Comma [0] 14" xfId="13"/>
    <cellStyle name="Comma [0] 15" xfId="14"/>
    <cellStyle name="Comma [0] 16" xfId="15"/>
    <cellStyle name="Comma [0] 17" xfId="16"/>
    <cellStyle name="Comma [0] 18" xfId="17"/>
    <cellStyle name="Comma [0] 19" xfId="18"/>
    <cellStyle name="Comma [0] 2" xfId="19"/>
    <cellStyle name="Comma [0] 2 10" xfId="20"/>
    <cellStyle name="Comma [0] 2 2" xfId="21"/>
    <cellStyle name="Comma [0] 2 2 2" xfId="22"/>
    <cellStyle name="Comma [0] 2 3" xfId="23"/>
    <cellStyle name="Comma [0] 2 4" xfId="24"/>
    <cellStyle name="Comma [0] 2 5" xfId="25"/>
    <cellStyle name="Comma [0] 2 6" xfId="26"/>
    <cellStyle name="Comma [0] 20" xfId="27"/>
    <cellStyle name="Comma [0] 21" xfId="28"/>
    <cellStyle name="Comma [0] 22" xfId="29"/>
    <cellStyle name="Comma [0] 23" xfId="30"/>
    <cellStyle name="Comma [0] 24" xfId="31"/>
    <cellStyle name="Comma [0] 25" xfId="32"/>
    <cellStyle name="Comma [0] 26" xfId="33"/>
    <cellStyle name="Comma [0] 27" xfId="34"/>
    <cellStyle name="Comma [0] 28" xfId="35"/>
    <cellStyle name="Comma [0] 29" xfId="36"/>
    <cellStyle name="Comma [0] 3" xfId="37"/>
    <cellStyle name="Comma [0] 3 10" xfId="38"/>
    <cellStyle name="Comma [0] 3 100" xfId="39"/>
    <cellStyle name="Comma [0] 3 11" xfId="40"/>
    <cellStyle name="Comma [0] 3 12" xfId="41"/>
    <cellStyle name="Comma [0] 3 124" xfId="42"/>
    <cellStyle name="Comma [0] 3 13" xfId="43"/>
    <cellStyle name="Comma [0] 3 2" xfId="44"/>
    <cellStyle name="Comma [0] 3 3" xfId="45"/>
    <cellStyle name="Comma [0] 3 3 2" xfId="46"/>
    <cellStyle name="Comma [0] 3 4" xfId="47"/>
    <cellStyle name="Comma [0] 3 5" xfId="48"/>
    <cellStyle name="Comma [0] 3 6" xfId="49"/>
    <cellStyle name="Comma [0] 3 7" xfId="50"/>
    <cellStyle name="Comma [0] 3 74" xfId="51"/>
    <cellStyle name="Comma [0] 3 8" xfId="52"/>
    <cellStyle name="Comma [0] 3 9" xfId="53"/>
    <cellStyle name="Comma [0] 30" xfId="54"/>
    <cellStyle name="Comma [0] 31" xfId="55"/>
    <cellStyle name="Comma [0] 32" xfId="56"/>
    <cellStyle name="Comma [0] 33" xfId="57"/>
    <cellStyle name="Comma [0] 34" xfId="58"/>
    <cellStyle name="Comma [0] 35" xfId="59"/>
    <cellStyle name="Comma [0] 36" xfId="1"/>
    <cellStyle name="Comma [0] 37" xfId="60"/>
    <cellStyle name="Comma [0] 38" xfId="61"/>
    <cellStyle name="Comma [0] 39" xfId="62"/>
    <cellStyle name="Comma [0] 4" xfId="63"/>
    <cellStyle name="Comma [0] 4 2" xfId="64"/>
    <cellStyle name="Comma [0] 4 3" xfId="65"/>
    <cellStyle name="Comma [0] 40" xfId="66"/>
    <cellStyle name="Comma [0] 41" xfId="67"/>
    <cellStyle name="Comma [0] 42" xfId="68"/>
    <cellStyle name="Comma [0] 43" xfId="69"/>
    <cellStyle name="Comma [0] 5" xfId="70"/>
    <cellStyle name="Comma [0] 5 2" xfId="71"/>
    <cellStyle name="Comma [0] 6" xfId="72"/>
    <cellStyle name="Comma [0] 6 2" xfId="73"/>
    <cellStyle name="Comma [0] 7" xfId="74"/>
    <cellStyle name="Comma [0] 8" xfId="75"/>
    <cellStyle name="Comma [0] 9" xfId="76"/>
    <cellStyle name="Comma 10" xfId="77"/>
    <cellStyle name="Comma 10 2" xfId="78"/>
    <cellStyle name="Comma 11" xfId="79"/>
    <cellStyle name="Comma 12" xfId="80"/>
    <cellStyle name="Comma 13" xfId="81"/>
    <cellStyle name="Comma 14" xfId="82"/>
    <cellStyle name="Comma 15" xfId="83"/>
    <cellStyle name="Comma 16" xfId="84"/>
    <cellStyle name="Comma 17" xfId="85"/>
    <cellStyle name="Comma 18" xfId="86"/>
    <cellStyle name="Comma 19" xfId="87"/>
    <cellStyle name="Comma 2" xfId="88"/>
    <cellStyle name="Comma 2 10" xfId="89"/>
    <cellStyle name="Comma 2 11" xfId="90"/>
    <cellStyle name="Comma 2 12" xfId="91"/>
    <cellStyle name="Comma 2 13" xfId="92"/>
    <cellStyle name="Comma 2 15" xfId="93"/>
    <cellStyle name="Comma 2 2" xfId="94"/>
    <cellStyle name="Comma 2 2 10" xfId="95"/>
    <cellStyle name="Comma 2 2 11" xfId="96"/>
    <cellStyle name="Comma 2 2 12" xfId="97"/>
    <cellStyle name="Comma 2 2 13" xfId="98"/>
    <cellStyle name="Comma 2 2 2" xfId="99"/>
    <cellStyle name="Comma 2 2 3" xfId="100"/>
    <cellStyle name="Comma 2 2 4" xfId="101"/>
    <cellStyle name="Comma 2 2 5" xfId="102"/>
    <cellStyle name="Comma 2 2 6" xfId="103"/>
    <cellStyle name="Comma 2 2 7" xfId="104"/>
    <cellStyle name="Comma 2 2 8" xfId="105"/>
    <cellStyle name="Comma 2 2 9" xfId="106"/>
    <cellStyle name="Comma 2 3" xfId="107"/>
    <cellStyle name="Comma 2 3 2" xfId="108"/>
    <cellStyle name="Comma 2 4" xfId="109"/>
    <cellStyle name="Comma 2 5" xfId="110"/>
    <cellStyle name="Comma 2 6" xfId="111"/>
    <cellStyle name="Comma 2 7" xfId="112"/>
    <cellStyle name="Comma 2 76" xfId="113"/>
    <cellStyle name="Comma 2 8" xfId="114"/>
    <cellStyle name="Comma 2 9" xfId="115"/>
    <cellStyle name="Comma 20" xfId="116"/>
    <cellStyle name="Comma 21" xfId="117"/>
    <cellStyle name="Comma 22" xfId="118"/>
    <cellStyle name="Comma 23" xfId="119"/>
    <cellStyle name="Comma 24" xfId="120"/>
    <cellStyle name="Comma 25" xfId="121"/>
    <cellStyle name="Comma 26" xfId="122"/>
    <cellStyle name="Comma 27" xfId="123"/>
    <cellStyle name="Comma 28" xfId="124"/>
    <cellStyle name="Comma 3" xfId="125"/>
    <cellStyle name="Comma 3 10" xfId="126"/>
    <cellStyle name="Comma 3 11" xfId="127"/>
    <cellStyle name="Comma 3 12" xfId="128"/>
    <cellStyle name="Comma 3 13" xfId="129"/>
    <cellStyle name="Comma 3 2" xfId="130"/>
    <cellStyle name="Comma 3 2 3" xfId="131"/>
    <cellStyle name="Comma 3 2 3 2" xfId="132"/>
    <cellStyle name="Comma 3 3" xfId="133"/>
    <cellStyle name="Comma 3 3 2" xfId="134"/>
    <cellStyle name="Comma 3 4" xfId="135"/>
    <cellStyle name="Comma 3 5" xfId="136"/>
    <cellStyle name="Comma 3 6" xfId="137"/>
    <cellStyle name="Comma 3 7" xfId="138"/>
    <cellStyle name="Comma 3 8" xfId="139"/>
    <cellStyle name="Comma 3 9" xfId="140"/>
    <cellStyle name="Comma 30" xfId="141"/>
    <cellStyle name="Comma 37" xfId="142"/>
    <cellStyle name="Comma 4" xfId="143"/>
    <cellStyle name="Comma 4 2" xfId="144"/>
    <cellStyle name="Comma 4 2 2" xfId="145"/>
    <cellStyle name="Comma 4 3" xfId="146"/>
    <cellStyle name="Comma 4 4" xfId="147"/>
    <cellStyle name="Comma 5" xfId="148"/>
    <cellStyle name="Comma 5 2" xfId="149"/>
    <cellStyle name="Comma 5 3" xfId="150"/>
    <cellStyle name="Comma 6" xfId="151"/>
    <cellStyle name="Comma 6 2" xfId="152"/>
    <cellStyle name="Comma 6 3" xfId="153"/>
    <cellStyle name="Comma 7" xfId="154"/>
    <cellStyle name="Comma 7 2" xfId="155"/>
    <cellStyle name="Comma 7 3" xfId="156"/>
    <cellStyle name="Comma 7 4" xfId="157"/>
    <cellStyle name="Comma 8" xfId="158"/>
    <cellStyle name="Comma 8 2" xfId="159"/>
    <cellStyle name="Comma 8 3" xfId="160"/>
    <cellStyle name="Comma 9" xfId="161"/>
    <cellStyle name="Comma 9 2" xfId="162"/>
    <cellStyle name="Currency [0] 2" xfId="163"/>
    <cellStyle name="Normal" xfId="0" builtinId="0"/>
    <cellStyle name="Normal 10" xfId="164"/>
    <cellStyle name="Normal 10 2" xfId="165"/>
    <cellStyle name="Normal 11" xfId="166"/>
    <cellStyle name="Normal 12" xfId="167"/>
    <cellStyle name="Normal 13" xfId="168"/>
    <cellStyle name="Normal 14" xfId="169"/>
    <cellStyle name="Normal 15" xfId="170"/>
    <cellStyle name="Normal 16" xfId="171"/>
    <cellStyle name="Normal 17" xfId="172"/>
    <cellStyle name="Normal 18" xfId="173"/>
    <cellStyle name="Normal 18 2" xfId="174"/>
    <cellStyle name="Normal 19" xfId="175"/>
    <cellStyle name="Normal 2" xfId="176"/>
    <cellStyle name="Normal 2 10" xfId="177"/>
    <cellStyle name="Normal 2 11" xfId="178"/>
    <cellStyle name="Normal 2 12" xfId="179"/>
    <cellStyle name="Normal 2 13" xfId="180"/>
    <cellStyle name="Normal 2 14" xfId="181"/>
    <cellStyle name="Normal 2 15" xfId="182"/>
    <cellStyle name="Normal 2 2" xfId="183"/>
    <cellStyle name="Normal 2 2 10" xfId="184"/>
    <cellStyle name="Normal 2 2 11" xfId="185"/>
    <cellStyle name="Normal 2 2 12" xfId="186"/>
    <cellStyle name="Normal 2 2 13" xfId="187"/>
    <cellStyle name="Normal 2 2 2" xfId="188"/>
    <cellStyle name="Normal 2 2 3" xfId="189"/>
    <cellStyle name="Normal 2 2 4" xfId="190"/>
    <cellStyle name="Normal 2 2 5" xfId="191"/>
    <cellStyle name="Normal 2 2 6" xfId="192"/>
    <cellStyle name="Normal 2 2 7" xfId="193"/>
    <cellStyle name="Normal 2 2 8" xfId="194"/>
    <cellStyle name="Normal 2 2 9" xfId="195"/>
    <cellStyle name="Normal 2 3" xfId="196"/>
    <cellStyle name="Normal 2 3 2" xfId="197"/>
    <cellStyle name="Normal 2 3 2 2" xfId="198"/>
    <cellStyle name="Normal 2 4" xfId="199"/>
    <cellStyle name="Normal 2 4 10" xfId="200"/>
    <cellStyle name="Normal 2 4 11" xfId="201"/>
    <cellStyle name="Normal 2 4 12" xfId="202"/>
    <cellStyle name="Normal 2 4 13" xfId="203"/>
    <cellStyle name="Normal 2 4 14" xfId="204"/>
    <cellStyle name="Normal 2 4 15" xfId="205"/>
    <cellStyle name="Normal 2 4 2" xfId="206"/>
    <cellStyle name="Normal 2 4 2 2" xfId="207"/>
    <cellStyle name="Normal 2 4 2 2 10" xfId="208"/>
    <cellStyle name="Normal 2 4 2 2 11" xfId="209"/>
    <cellStyle name="Normal 2 4 2 2 12" xfId="210"/>
    <cellStyle name="Normal 2 4 2 2 2" xfId="211"/>
    <cellStyle name="Normal 2 4 2 2 3" xfId="212"/>
    <cellStyle name="Normal 2 4 2 2 4" xfId="213"/>
    <cellStyle name="Normal 2 4 2 2 5" xfId="214"/>
    <cellStyle name="Normal 2 4 2 2 6" xfId="215"/>
    <cellStyle name="Normal 2 4 2 2 7" xfId="216"/>
    <cellStyle name="Normal 2 4 2 2 8" xfId="217"/>
    <cellStyle name="Normal 2 4 2 2 9" xfId="218"/>
    <cellStyle name="Normal 2 4 2 3" xfId="219"/>
    <cellStyle name="Normal 2 4 2 3 10" xfId="220"/>
    <cellStyle name="Normal 2 4 2 3 11" xfId="221"/>
    <cellStyle name="Normal 2 4 2 3 12" xfId="222"/>
    <cellStyle name="Normal 2 4 2 3 2" xfId="223"/>
    <cellStyle name="Normal 2 4 2 3 3" xfId="224"/>
    <cellStyle name="Normal 2 4 2 3 4" xfId="225"/>
    <cellStyle name="Normal 2 4 2 3 5" xfId="226"/>
    <cellStyle name="Normal 2 4 2 3 6" xfId="227"/>
    <cellStyle name="Normal 2 4 2 3 7" xfId="228"/>
    <cellStyle name="Normal 2 4 2 3 8" xfId="229"/>
    <cellStyle name="Normal 2 4 2 3 9" xfId="230"/>
    <cellStyle name="Normal 2 4 3" xfId="231"/>
    <cellStyle name="Normal 2 4 3 10" xfId="232"/>
    <cellStyle name="Normal 2 4 3 11" xfId="233"/>
    <cellStyle name="Normal 2 4 3 12" xfId="234"/>
    <cellStyle name="Normal 2 4 3 2" xfId="235"/>
    <cellStyle name="Normal 2 4 3 3" xfId="236"/>
    <cellStyle name="Normal 2 4 3 4" xfId="237"/>
    <cellStyle name="Normal 2 4 3 5" xfId="238"/>
    <cellStyle name="Normal 2 4 3 6" xfId="239"/>
    <cellStyle name="Normal 2 4 3 7" xfId="240"/>
    <cellStyle name="Normal 2 4 3 8" xfId="241"/>
    <cellStyle name="Normal 2 4 3 9" xfId="242"/>
    <cellStyle name="Normal 2 4 4" xfId="243"/>
    <cellStyle name="Normal 2 4 4 10" xfId="244"/>
    <cellStyle name="Normal 2 4 4 11" xfId="245"/>
    <cellStyle name="Normal 2 4 4 12" xfId="246"/>
    <cellStyle name="Normal 2 4 4 2" xfId="247"/>
    <cellStyle name="Normal 2 4 4 3" xfId="248"/>
    <cellStyle name="Normal 2 4 4 4" xfId="249"/>
    <cellStyle name="Normal 2 4 4 5" xfId="250"/>
    <cellStyle name="Normal 2 4 4 6" xfId="251"/>
    <cellStyle name="Normal 2 4 4 7" xfId="252"/>
    <cellStyle name="Normal 2 4 4 8" xfId="253"/>
    <cellStyle name="Normal 2 4 4 9" xfId="254"/>
    <cellStyle name="Normal 2 4 5" xfId="255"/>
    <cellStyle name="Normal 2 4 6" xfId="256"/>
    <cellStyle name="Normal 2 4 7" xfId="257"/>
    <cellStyle name="Normal 2 4 8" xfId="258"/>
    <cellStyle name="Normal 2 4 9" xfId="259"/>
    <cellStyle name="Normal 2 5" xfId="260"/>
    <cellStyle name="Normal 2 5 2" xfId="261"/>
    <cellStyle name="Normal 2 6" xfId="262"/>
    <cellStyle name="Normal 2 7" xfId="263"/>
    <cellStyle name="Normal 2 8" xfId="264"/>
    <cellStyle name="Normal 2 9" xfId="265"/>
    <cellStyle name="Normal 20" xfId="266"/>
    <cellStyle name="Normal 21" xfId="267"/>
    <cellStyle name="Normal 22" xfId="268"/>
    <cellStyle name="Normal 23" xfId="269"/>
    <cellStyle name="Normal 24" xfId="270"/>
    <cellStyle name="Normal 25" xfId="271"/>
    <cellStyle name="Normal 26" xfId="272"/>
    <cellStyle name="Normal 27" xfId="273"/>
    <cellStyle name="Normal 28" xfId="274"/>
    <cellStyle name="Normal 29" xfId="275"/>
    <cellStyle name="Normal 3" xfId="276"/>
    <cellStyle name="Normal 3 10" xfId="277"/>
    <cellStyle name="Normal 3 11" xfId="278"/>
    <cellStyle name="Normal 3 12" xfId="279"/>
    <cellStyle name="Normal 3 13" xfId="280"/>
    <cellStyle name="Normal 3 14" xfId="281"/>
    <cellStyle name="Normal 3 15" xfId="282"/>
    <cellStyle name="Normal 3 16" xfId="283"/>
    <cellStyle name="Normal 3 17" xfId="284"/>
    <cellStyle name="Normal 3 18" xfId="285"/>
    <cellStyle name="Normal 3 2" xfId="286"/>
    <cellStyle name="Normal 3 2 10" xfId="287"/>
    <cellStyle name="Normal 3 2 11" xfId="288"/>
    <cellStyle name="Normal 3 2 12" xfId="289"/>
    <cellStyle name="Normal 3 2 13" xfId="290"/>
    <cellStyle name="Normal 3 2 2" xfId="291"/>
    <cellStyle name="Normal 3 2 3" xfId="292"/>
    <cellStyle name="Normal 3 2 4" xfId="293"/>
    <cellStyle name="Normal 3 2 5" xfId="294"/>
    <cellStyle name="Normal 3 2 6" xfId="295"/>
    <cellStyle name="Normal 3 2 7" xfId="296"/>
    <cellStyle name="Normal 3 2 8" xfId="297"/>
    <cellStyle name="Normal 3 2 9" xfId="298"/>
    <cellStyle name="Normal 3 3" xfId="299"/>
    <cellStyle name="Normal 3 3 10" xfId="300"/>
    <cellStyle name="Normal 3 3 11" xfId="301"/>
    <cellStyle name="Normal 3 3 12" xfId="302"/>
    <cellStyle name="Normal 3 3 13" xfId="303"/>
    <cellStyle name="Normal 3 3 2" xfId="304"/>
    <cellStyle name="Normal 3 3 3" xfId="305"/>
    <cellStyle name="Normal 3 3 4" xfId="306"/>
    <cellStyle name="Normal 3 3 5" xfId="307"/>
    <cellStyle name="Normal 3 3 6" xfId="308"/>
    <cellStyle name="Normal 3 3 7" xfId="309"/>
    <cellStyle name="Normal 3 3 8" xfId="310"/>
    <cellStyle name="Normal 3 3 9" xfId="311"/>
    <cellStyle name="Normal 3 4" xfId="312"/>
    <cellStyle name="Normal 3 4 10" xfId="313"/>
    <cellStyle name="Normal 3 4 11" xfId="314"/>
    <cellStyle name="Normal 3 4 12" xfId="315"/>
    <cellStyle name="Normal 3 4 13" xfId="316"/>
    <cellStyle name="Normal 3 4 2" xfId="317"/>
    <cellStyle name="Normal 3 4 2 10" xfId="318"/>
    <cellStyle name="Normal 3 4 2 11" xfId="319"/>
    <cellStyle name="Normal 3 4 2 12" xfId="320"/>
    <cellStyle name="Normal 3 4 2 2" xfId="321"/>
    <cellStyle name="Normal 3 4 2 3" xfId="322"/>
    <cellStyle name="Normal 3 4 2 4" xfId="323"/>
    <cellStyle name="Normal 3 4 2 5" xfId="324"/>
    <cellStyle name="Normal 3 4 2 6" xfId="325"/>
    <cellStyle name="Normal 3 4 2 7" xfId="326"/>
    <cellStyle name="Normal 3 4 2 8" xfId="327"/>
    <cellStyle name="Normal 3 4 2 9" xfId="328"/>
    <cellStyle name="Normal 3 4 3" xfId="329"/>
    <cellStyle name="Normal 3 4 4" xfId="330"/>
    <cellStyle name="Normal 3 4 5" xfId="331"/>
    <cellStyle name="Normal 3 4 6" xfId="332"/>
    <cellStyle name="Normal 3 4 7" xfId="333"/>
    <cellStyle name="Normal 3 4 8" xfId="334"/>
    <cellStyle name="Normal 3 4 9" xfId="335"/>
    <cellStyle name="Normal 3 5" xfId="336"/>
    <cellStyle name="Normal 3 5 10" xfId="337"/>
    <cellStyle name="Normal 3 5 11" xfId="338"/>
    <cellStyle name="Normal 3 5 12" xfId="339"/>
    <cellStyle name="Normal 3 5 2" xfId="340"/>
    <cellStyle name="Normal 3 5 3" xfId="341"/>
    <cellStyle name="Normal 3 5 4" xfId="342"/>
    <cellStyle name="Normal 3 5 5" xfId="343"/>
    <cellStyle name="Normal 3 5 6" xfId="344"/>
    <cellStyle name="Normal 3 5 7" xfId="345"/>
    <cellStyle name="Normal 3 5 8" xfId="346"/>
    <cellStyle name="Normal 3 5 9" xfId="347"/>
    <cellStyle name="Normal 3 6" xfId="348"/>
    <cellStyle name="Normal 3 6 10" xfId="349"/>
    <cellStyle name="Normal 3 6 11" xfId="350"/>
    <cellStyle name="Normal 3 6 12" xfId="351"/>
    <cellStyle name="Normal 3 6 2" xfId="352"/>
    <cellStyle name="Normal 3 6 3" xfId="353"/>
    <cellStyle name="Normal 3 6 4" xfId="354"/>
    <cellStyle name="Normal 3 6 5" xfId="355"/>
    <cellStyle name="Normal 3 6 6" xfId="356"/>
    <cellStyle name="Normal 3 6 7" xfId="357"/>
    <cellStyle name="Normal 3 6 8" xfId="358"/>
    <cellStyle name="Normal 3 6 9" xfId="359"/>
    <cellStyle name="Normal 3 7" xfId="360"/>
    <cellStyle name="Normal 3 7 10" xfId="361"/>
    <cellStyle name="Normal 3 7 11" xfId="362"/>
    <cellStyle name="Normal 3 7 12" xfId="363"/>
    <cellStyle name="Normal 3 7 13" xfId="364"/>
    <cellStyle name="Normal 3 7 14" xfId="365"/>
    <cellStyle name="Normal 3 7 15" xfId="366"/>
    <cellStyle name="Normal 3 7 2" xfId="367"/>
    <cellStyle name="Normal 3 7 2 10" xfId="368"/>
    <cellStyle name="Normal 3 7 2 11" xfId="369"/>
    <cellStyle name="Normal 3 7 2 12" xfId="370"/>
    <cellStyle name="Normal 3 7 2 2" xfId="371"/>
    <cellStyle name="Normal 3 7 2 3" xfId="372"/>
    <cellStyle name="Normal 3 7 2 4" xfId="373"/>
    <cellStyle name="Normal 3 7 2 5" xfId="374"/>
    <cellStyle name="Normal 3 7 2 6" xfId="375"/>
    <cellStyle name="Normal 3 7 2 7" xfId="376"/>
    <cellStyle name="Normal 3 7 2 8" xfId="377"/>
    <cellStyle name="Normal 3 7 2 9" xfId="378"/>
    <cellStyle name="Normal 3 7 3" xfId="379"/>
    <cellStyle name="Normal 3 7 3 10" xfId="380"/>
    <cellStyle name="Normal 3 7 3 11" xfId="381"/>
    <cellStyle name="Normal 3 7 3 12" xfId="382"/>
    <cellStyle name="Normal 3 7 3 2" xfId="383"/>
    <cellStyle name="Normal 3 7 3 3" xfId="384"/>
    <cellStyle name="Normal 3 7 3 4" xfId="385"/>
    <cellStyle name="Normal 3 7 3 5" xfId="386"/>
    <cellStyle name="Normal 3 7 3 6" xfId="387"/>
    <cellStyle name="Normal 3 7 3 7" xfId="388"/>
    <cellStyle name="Normal 3 7 3 8" xfId="389"/>
    <cellStyle name="Normal 3 7 3 9" xfId="390"/>
    <cellStyle name="Normal 3 7 4" xfId="2"/>
    <cellStyle name="Normal 3 7 4 10" xfId="391"/>
    <cellStyle name="Normal 3 7 4 11" xfId="392"/>
    <cellStyle name="Normal 3 7 4 12" xfId="393"/>
    <cellStyle name="Normal 3 7 4 2" xfId="394"/>
    <cellStyle name="Normal 3 7 4 3" xfId="395"/>
    <cellStyle name="Normal 3 7 4 4" xfId="396"/>
    <cellStyle name="Normal 3 7 4 5" xfId="397"/>
    <cellStyle name="Normal 3 7 4 6" xfId="398"/>
    <cellStyle name="Normal 3 7 4 7" xfId="399"/>
    <cellStyle name="Normal 3 7 4 8" xfId="400"/>
    <cellStyle name="Normal 3 7 4 9" xfId="401"/>
    <cellStyle name="Normal 3 7 5" xfId="402"/>
    <cellStyle name="Normal 3 7 6" xfId="403"/>
    <cellStyle name="Normal 3 7 7" xfId="404"/>
    <cellStyle name="Normal 3 7 8" xfId="405"/>
    <cellStyle name="Normal 3 7 9" xfId="406"/>
    <cellStyle name="Normal 3 8" xfId="407"/>
    <cellStyle name="Normal 3 9" xfId="408"/>
    <cellStyle name="Normal 3_Z. D E W A N   HIBAH   TANI    PERUB 2014" xfId="409"/>
    <cellStyle name="Normal 30" xfId="410"/>
    <cellStyle name="Normal 31" xfId="411"/>
    <cellStyle name="Normal 32" xfId="412"/>
    <cellStyle name="Normal 33" xfId="413"/>
    <cellStyle name="Normal 34" xfId="414"/>
    <cellStyle name="Normal 35" xfId="415"/>
    <cellStyle name="Normal 36" xfId="416"/>
    <cellStyle name="Normal 37" xfId="417"/>
    <cellStyle name="Normal 38" xfId="418"/>
    <cellStyle name="Normal 39" xfId="419"/>
    <cellStyle name="Normal 4" xfId="420"/>
    <cellStyle name="Normal 4 10" xfId="421"/>
    <cellStyle name="Normal 4 11" xfId="422"/>
    <cellStyle name="Normal 4 12" xfId="423"/>
    <cellStyle name="Normal 4 13" xfId="424"/>
    <cellStyle name="Normal 4 14" xfId="425"/>
    <cellStyle name="Normal 4 15" xfId="426"/>
    <cellStyle name="Normal 4 16" xfId="427"/>
    <cellStyle name="Normal 4 17" xfId="428"/>
    <cellStyle name="Normal 4 2" xfId="429"/>
    <cellStyle name="Normal 4 3" xfId="430"/>
    <cellStyle name="Normal 4 4" xfId="431"/>
    <cellStyle name="Normal 4 5" xfId="432"/>
    <cellStyle name="Normal 4 6" xfId="433"/>
    <cellStyle name="Normal 4 7" xfId="434"/>
    <cellStyle name="Normal 4 8" xfId="435"/>
    <cellStyle name="Normal 4 9" xfId="436"/>
    <cellStyle name="Normal 40" xfId="437"/>
    <cellStyle name="Normal 40 10" xfId="438"/>
    <cellStyle name="Normal 40 11" xfId="439"/>
    <cellStyle name="Normal 40 12" xfId="440"/>
    <cellStyle name="Normal 40 2" xfId="441"/>
    <cellStyle name="Normal 40 3" xfId="442"/>
    <cellStyle name="Normal 40 4" xfId="443"/>
    <cellStyle name="Normal 40 5" xfId="444"/>
    <cellStyle name="Normal 40 6" xfId="445"/>
    <cellStyle name="Normal 40 7" xfId="446"/>
    <cellStyle name="Normal 40 8" xfId="447"/>
    <cellStyle name="Normal 40 9" xfId="448"/>
    <cellStyle name="Normal 41" xfId="449"/>
    <cellStyle name="Normal 42" xfId="450"/>
    <cellStyle name="Normal 43" xfId="451"/>
    <cellStyle name="Normal 44" xfId="452"/>
    <cellStyle name="Normal 45" xfId="3"/>
    <cellStyle name="Normal 46" xfId="453"/>
    <cellStyle name="Normal 47" xfId="454"/>
    <cellStyle name="Normal 5" xfId="455"/>
    <cellStyle name="Normal 6" xfId="456"/>
    <cellStyle name="Normal 6 2" xfId="457"/>
    <cellStyle name="Normal 7" xfId="458"/>
    <cellStyle name="Normal 8" xfId="459"/>
    <cellStyle name="Normal 9" xfId="460"/>
    <cellStyle name="Percent 2" xfId="461"/>
    <cellStyle name="S0" xfId="462"/>
    <cellStyle name="S0 2" xfId="463"/>
    <cellStyle name="S0 3" xfId="464"/>
    <cellStyle name="S1" xfId="465"/>
    <cellStyle name="S1 2" xfId="466"/>
    <cellStyle name="S1 3" xfId="467"/>
    <cellStyle name="S1 4" xfId="468"/>
    <cellStyle name="S1 5" xfId="469"/>
    <cellStyle name="S10" xfId="470"/>
    <cellStyle name="S10 2" xfId="471"/>
    <cellStyle name="S10 3" xfId="472"/>
    <cellStyle name="S10 4" xfId="473"/>
    <cellStyle name="S11" xfId="474"/>
    <cellStyle name="S11 2" xfId="475"/>
    <cellStyle name="S11 3" xfId="476"/>
    <cellStyle name="S11 4" xfId="477"/>
    <cellStyle name="S12" xfId="478"/>
    <cellStyle name="S12 2" xfId="479"/>
    <cellStyle name="S12 3" xfId="480"/>
    <cellStyle name="S12 4" xfId="481"/>
    <cellStyle name="S12 5" xfId="482"/>
    <cellStyle name="S13" xfId="483"/>
    <cellStyle name="S13 2" xfId="484"/>
    <cellStyle name="S13 3" xfId="485"/>
    <cellStyle name="S13 4" xfId="486"/>
    <cellStyle name="S13 5" xfId="487"/>
    <cellStyle name="S14" xfId="488"/>
    <cellStyle name="S14 2" xfId="489"/>
    <cellStyle name="S14 3" xfId="490"/>
    <cellStyle name="S15" xfId="491"/>
    <cellStyle name="S15 2" xfId="492"/>
    <cellStyle name="S15 3" xfId="493"/>
    <cellStyle name="S15 4" xfId="494"/>
    <cellStyle name="S16" xfId="495"/>
    <cellStyle name="S16 2" xfId="496"/>
    <cellStyle name="S16 3" xfId="497"/>
    <cellStyle name="S16 4" xfId="498"/>
    <cellStyle name="S17" xfId="499"/>
    <cellStyle name="S17 2" xfId="500"/>
    <cellStyle name="S17 3" xfId="501"/>
    <cellStyle name="S18" xfId="502"/>
    <cellStyle name="S18 2" xfId="503"/>
    <cellStyle name="S18 3" xfId="504"/>
    <cellStyle name="S18 4" xfId="505"/>
    <cellStyle name="S19" xfId="506"/>
    <cellStyle name="S19 2" xfId="507"/>
    <cellStyle name="S19 3" xfId="508"/>
    <cellStyle name="S2" xfId="509"/>
    <cellStyle name="S2 2" xfId="510"/>
    <cellStyle name="S2 3" xfId="511"/>
    <cellStyle name="S2 4" xfId="512"/>
    <cellStyle name="S20" xfId="513"/>
    <cellStyle name="S20 2" xfId="514"/>
    <cellStyle name="S20 3" xfId="515"/>
    <cellStyle name="S20 4" xfId="516"/>
    <cellStyle name="S21" xfId="517"/>
    <cellStyle name="S21 2" xfId="518"/>
    <cellStyle name="S21 3" xfId="519"/>
    <cellStyle name="S22" xfId="520"/>
    <cellStyle name="S22 2" xfId="521"/>
    <cellStyle name="S22 3" xfId="522"/>
    <cellStyle name="S22 4" xfId="523"/>
    <cellStyle name="S23" xfId="524"/>
    <cellStyle name="S23 2" xfId="525"/>
    <cellStyle name="S23 3" xfId="526"/>
    <cellStyle name="S24" xfId="527"/>
    <cellStyle name="S24 2" xfId="528"/>
    <cellStyle name="S24 3" xfId="529"/>
    <cellStyle name="S25" xfId="530"/>
    <cellStyle name="S25 2" xfId="531"/>
    <cellStyle name="S26" xfId="532"/>
    <cellStyle name="S26 2" xfId="533"/>
    <cellStyle name="S26 3" xfId="534"/>
    <cellStyle name="S27" xfId="535"/>
    <cellStyle name="S27 2" xfId="536"/>
    <cellStyle name="S28" xfId="537"/>
    <cellStyle name="S28 2" xfId="538"/>
    <cellStyle name="S28 3" xfId="539"/>
    <cellStyle name="S29" xfId="540"/>
    <cellStyle name="S29 2" xfId="541"/>
    <cellStyle name="S3" xfId="542"/>
    <cellStyle name="S3 2" xfId="543"/>
    <cellStyle name="S3 3" xfId="544"/>
    <cellStyle name="S3 4" xfId="545"/>
    <cellStyle name="S3 5" xfId="546"/>
    <cellStyle name="S30" xfId="547"/>
    <cellStyle name="S30 2" xfId="548"/>
    <cellStyle name="S31" xfId="549"/>
    <cellStyle name="S31 2" xfId="550"/>
    <cellStyle name="S32" xfId="551"/>
    <cellStyle name="S32 2" xfId="552"/>
    <cellStyle name="S33" xfId="553"/>
    <cellStyle name="S33 2" xfId="554"/>
    <cellStyle name="S33 3" xfId="555"/>
    <cellStyle name="S33 4" xfId="556"/>
    <cellStyle name="S34" xfId="557"/>
    <cellStyle name="S34 2" xfId="558"/>
    <cellStyle name="S34 3" xfId="559"/>
    <cellStyle name="S34 4" xfId="560"/>
    <cellStyle name="S35" xfId="561"/>
    <cellStyle name="S35 2" xfId="562"/>
    <cellStyle name="S35 3" xfId="563"/>
    <cellStyle name="S36" xfId="564"/>
    <cellStyle name="S36 2" xfId="565"/>
    <cellStyle name="S36 3" xfId="566"/>
    <cellStyle name="S36 4" xfId="567"/>
    <cellStyle name="S37" xfId="568"/>
    <cellStyle name="S37 2" xfId="569"/>
    <cellStyle name="S38" xfId="570"/>
    <cellStyle name="S38 2" xfId="571"/>
    <cellStyle name="S38 3" xfId="572"/>
    <cellStyle name="S38 4" xfId="573"/>
    <cellStyle name="S39" xfId="574"/>
    <cellStyle name="S39 2" xfId="575"/>
    <cellStyle name="S39 3" xfId="576"/>
    <cellStyle name="S39 4" xfId="577"/>
    <cellStyle name="S4" xfId="578"/>
    <cellStyle name="S4 2" xfId="579"/>
    <cellStyle name="S4 3" xfId="580"/>
    <cellStyle name="S4 4" xfId="581"/>
    <cellStyle name="S4 5" xfId="582"/>
    <cellStyle name="S40" xfId="583"/>
    <cellStyle name="S40 2" xfId="584"/>
    <cellStyle name="S40 3" xfId="585"/>
    <cellStyle name="S41" xfId="586"/>
    <cellStyle name="S41 2" xfId="587"/>
    <cellStyle name="S42" xfId="588"/>
    <cellStyle name="S42 2" xfId="589"/>
    <cellStyle name="S43" xfId="590"/>
    <cellStyle name="S43 2" xfId="591"/>
    <cellStyle name="S44" xfId="592"/>
    <cellStyle name="S45" xfId="593"/>
    <cellStyle name="S45 2" xfId="594"/>
    <cellStyle name="S46" xfId="595"/>
    <cellStyle name="S46 2" xfId="596"/>
    <cellStyle name="S47" xfId="597"/>
    <cellStyle name="S5" xfId="598"/>
    <cellStyle name="S5 2" xfId="599"/>
    <cellStyle name="S5 3" xfId="600"/>
    <cellStyle name="S5 4" xfId="601"/>
    <cellStyle name="S5 5" xfId="602"/>
    <cellStyle name="S6" xfId="603"/>
    <cellStyle name="S6 2" xfId="604"/>
    <cellStyle name="S6 3" xfId="605"/>
    <cellStyle name="S6 4" xfId="606"/>
    <cellStyle name="S6 5" xfId="607"/>
    <cellStyle name="S7" xfId="608"/>
    <cellStyle name="S7 2" xfId="609"/>
    <cellStyle name="S7 3" xfId="610"/>
    <cellStyle name="S7 4" xfId="611"/>
    <cellStyle name="S8" xfId="612"/>
    <cellStyle name="S8 2" xfId="613"/>
    <cellStyle name="S8 3" xfId="614"/>
    <cellStyle name="S8 4" xfId="615"/>
    <cellStyle name="S8 5" xfId="616"/>
    <cellStyle name="S9" xfId="617"/>
    <cellStyle name="S9 2" xfId="618"/>
    <cellStyle name="S9 3" xfId="619"/>
    <cellStyle name="S9 4" xfId="620"/>
    <cellStyle name="S9 5" xfId="6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153</xdr:row>
      <xdr:rowOff>0</xdr:rowOff>
    </xdr:from>
    <xdr:to>
      <xdr:col>6</xdr:col>
      <xdr:colOff>1569248</xdr:colOff>
      <xdr:row>160</xdr:row>
      <xdr:rowOff>78036</xdr:rowOff>
    </xdr:to>
    <xdr:sp macro="" textlink="">
      <xdr:nvSpPr>
        <xdr:cNvPr id="2" name="Rectangle 1"/>
        <xdr:cNvSpPr/>
      </xdr:nvSpPr>
      <xdr:spPr>
        <a:xfrm>
          <a:off x="9021536" y="28779107"/>
          <a:ext cx="3419819" cy="141153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id-ID" sz="1200" b="1">
              <a:latin typeface="Arial" pitchFamily="34" charset="0"/>
              <a:cs typeface="Arial" pitchFamily="34" charset="0"/>
            </a:rPr>
            <a:t>Direktur Rumah Sakit Jiwa Daerah Surakarta</a:t>
          </a: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>
              <a:latin typeface="Arial" pitchFamily="34" charset="0"/>
              <a:cs typeface="Arial" pitchFamily="34" charset="0"/>
            </a:rPr>
            <a:t>drg. R. BASOEKI SOETARDJO, MMR</a:t>
          </a:r>
        </a:p>
        <a:p>
          <a:pPr algn="ctr"/>
          <a:r>
            <a:rPr lang="id-ID" sz="1200">
              <a:latin typeface="Arial" pitchFamily="34" charset="0"/>
              <a:cs typeface="Arial" pitchFamily="34" charset="0"/>
            </a:rPr>
            <a:t>NIP. 19581018 098603 1 009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A%20Kolut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laka%20Utara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52"/>
  <sheetViews>
    <sheetView tabSelected="1" zoomScale="70" zoomScaleNormal="70" zoomScaleSheetLayoutView="80" workbookViewId="0">
      <pane xSplit="3" ySplit="7" topLeftCell="D144" activePane="bottomRight" state="frozen"/>
      <selection activeCell="H72" sqref="H72"/>
      <selection pane="topRight" activeCell="H72" sqref="H72"/>
      <selection pane="bottomLeft" activeCell="H72" sqref="H72"/>
      <selection pane="bottomRight" activeCell="E154" sqref="E154"/>
    </sheetView>
  </sheetViews>
  <sheetFormatPr defaultColWidth="29.140625" defaultRowHeight="15"/>
  <cols>
    <col min="1" max="1" width="15.140625" style="9" customWidth="1"/>
    <col min="2" max="2" width="9.28515625" style="9" customWidth="1"/>
    <col min="3" max="3" width="83.140625" style="9" customWidth="1"/>
    <col min="4" max="5" width="27.7109375" style="9" customWidth="1"/>
    <col min="6" max="6" width="12.28515625" style="9" hidden="1" customWidth="1"/>
    <col min="7" max="7" width="27.7109375" style="9" customWidth="1"/>
    <col min="8" max="8" width="37.5703125" style="9" hidden="1" customWidth="1"/>
    <col min="9" max="16384" width="29.140625" style="9"/>
  </cols>
  <sheetData>
    <row r="1" spans="1:8" s="2" customFormat="1" ht="24.95" hidden="1" customHeight="1">
      <c r="A1" s="1"/>
      <c r="B1" s="1"/>
      <c r="C1" s="1"/>
      <c r="D1" s="1"/>
      <c r="E1" s="1"/>
      <c r="F1" s="1"/>
    </row>
    <row r="2" spans="1:8" s="2" customFormat="1" ht="24.95" hidden="1" customHeight="1">
      <c r="A2" s="3"/>
      <c r="B2" s="3"/>
      <c r="C2" s="3"/>
      <c r="D2" s="3"/>
      <c r="E2" s="4">
        <f>228368712283-E16</f>
        <v>201828458163</v>
      </c>
      <c r="F2" s="3"/>
    </row>
    <row r="3" spans="1:8" s="2" customFormat="1" ht="24.95" hidden="1" customHeight="1">
      <c r="A3" s="3"/>
      <c r="B3" s="3"/>
      <c r="C3" s="3"/>
      <c r="D3" s="3"/>
      <c r="E3" s="4"/>
      <c r="F3" s="3"/>
    </row>
    <row r="4" spans="1:8" ht="24.95" hidden="1" customHeight="1" thickBot="1">
      <c r="A4" s="5"/>
      <c r="B4" s="6"/>
      <c r="C4" s="7"/>
      <c r="D4" s="8"/>
      <c r="E4" s="8"/>
      <c r="F4" s="8"/>
    </row>
    <row r="5" spans="1:8" ht="6.75" customHeight="1">
      <c r="A5" s="10"/>
      <c r="B5" s="11"/>
      <c r="C5" s="7"/>
      <c r="D5" s="8"/>
      <c r="E5" s="8"/>
      <c r="F5" s="8"/>
    </row>
    <row r="6" spans="1:8" s="12" customFormat="1" ht="27.95" customHeight="1">
      <c r="A6" s="40" t="s">
        <v>0</v>
      </c>
      <c r="B6" s="41" t="s">
        <v>1</v>
      </c>
      <c r="C6" s="42" t="s">
        <v>2</v>
      </c>
      <c r="D6" s="43" t="s">
        <v>3</v>
      </c>
      <c r="E6" s="42"/>
      <c r="F6" s="42"/>
      <c r="G6" s="44" t="s">
        <v>4</v>
      </c>
      <c r="H6" s="44" t="s">
        <v>5</v>
      </c>
    </row>
    <row r="7" spans="1:8" s="12" customFormat="1" ht="27.95" customHeight="1">
      <c r="A7" s="40"/>
      <c r="B7" s="41"/>
      <c r="C7" s="42"/>
      <c r="D7" s="13" t="s">
        <v>6</v>
      </c>
      <c r="E7" s="13" t="s">
        <v>7</v>
      </c>
      <c r="F7" s="14" t="s">
        <v>8</v>
      </c>
      <c r="G7" s="44"/>
      <c r="H7" s="44"/>
    </row>
    <row r="8" spans="1:8" s="18" customFormat="1" ht="15.75">
      <c r="A8" s="15">
        <v>4</v>
      </c>
      <c r="B8" s="16">
        <v>1</v>
      </c>
      <c r="C8" s="17" t="s">
        <v>9</v>
      </c>
      <c r="D8" s="17"/>
      <c r="E8" s="17"/>
      <c r="F8" s="17"/>
      <c r="G8" s="17"/>
      <c r="H8" s="17"/>
    </row>
    <row r="9" spans="1:8" s="18" customFormat="1" ht="15.75">
      <c r="A9" s="19" t="s">
        <v>10</v>
      </c>
      <c r="B9" s="20">
        <v>2</v>
      </c>
      <c r="C9" s="21" t="s">
        <v>11</v>
      </c>
      <c r="D9" s="22">
        <f t="shared" ref="D9:E9" si="0">+D10+D11+D15+D16</f>
        <v>36000000000</v>
      </c>
      <c r="E9" s="22">
        <f t="shared" si="0"/>
        <v>26540254120</v>
      </c>
      <c r="F9" s="22">
        <f>E9/D9*100</f>
        <v>73.722928111111102</v>
      </c>
      <c r="G9" s="22">
        <f t="shared" ref="G9" si="1">+G10+G11+G15+G16</f>
        <v>26804663716</v>
      </c>
      <c r="H9" s="21"/>
    </row>
    <row r="10" spans="1:8" s="18" customFormat="1" ht="15.75">
      <c r="A10" s="19" t="s">
        <v>12</v>
      </c>
      <c r="B10" s="20">
        <v>3</v>
      </c>
      <c r="C10" s="21" t="s">
        <v>13</v>
      </c>
      <c r="D10" s="23">
        <v>0</v>
      </c>
      <c r="E10" s="23">
        <v>0</v>
      </c>
      <c r="F10" s="23">
        <v>0</v>
      </c>
      <c r="G10" s="23">
        <v>0</v>
      </c>
      <c r="H10" s="21"/>
    </row>
    <row r="11" spans="1:8" s="18" customFormat="1" ht="15.75">
      <c r="A11" s="19" t="s">
        <v>14</v>
      </c>
      <c r="B11" s="20">
        <v>4</v>
      </c>
      <c r="C11" s="21" t="s">
        <v>15</v>
      </c>
      <c r="D11" s="22">
        <f t="shared" ref="D11:E11" si="2">SUM(D12:D14)</f>
        <v>0</v>
      </c>
      <c r="E11" s="22">
        <f t="shared" si="2"/>
        <v>0</v>
      </c>
      <c r="F11" s="22" t="e">
        <f t="shared" ref="F11:F71" si="3">E11/D11*100</f>
        <v>#DIV/0!</v>
      </c>
      <c r="G11" s="22">
        <f t="shared" ref="G11" si="4">SUM(G12:G14)</f>
        <v>0</v>
      </c>
      <c r="H11" s="21"/>
    </row>
    <row r="12" spans="1:8" s="28" customFormat="1">
      <c r="A12" s="24"/>
      <c r="B12" s="25"/>
      <c r="C12" s="26" t="s">
        <v>16</v>
      </c>
      <c r="D12" s="27"/>
      <c r="E12" s="27"/>
      <c r="F12" s="27">
        <v>0</v>
      </c>
      <c r="G12" s="27"/>
      <c r="H12" s="26"/>
    </row>
    <row r="13" spans="1:8" s="28" customFormat="1">
      <c r="A13" s="24"/>
      <c r="B13" s="25"/>
      <c r="C13" s="26" t="s">
        <v>17</v>
      </c>
      <c r="D13" s="27"/>
      <c r="E13" s="27"/>
      <c r="F13" s="27" t="e">
        <f t="shared" si="3"/>
        <v>#DIV/0!</v>
      </c>
      <c r="G13" s="27"/>
      <c r="H13" s="26"/>
    </row>
    <row r="14" spans="1:8" s="28" customFormat="1">
      <c r="A14" s="24"/>
      <c r="B14" s="25"/>
      <c r="C14" s="26" t="s">
        <v>18</v>
      </c>
      <c r="D14" s="27"/>
      <c r="E14" s="27"/>
      <c r="F14" s="27">
        <v>0</v>
      </c>
      <c r="G14" s="27"/>
      <c r="H14" s="26"/>
    </row>
    <row r="15" spans="1:8" s="18" customFormat="1" ht="15.75">
      <c r="A15" s="19" t="s">
        <v>19</v>
      </c>
      <c r="B15" s="20">
        <v>5</v>
      </c>
      <c r="C15" s="21" t="s">
        <v>20</v>
      </c>
      <c r="D15" s="23">
        <v>0</v>
      </c>
      <c r="E15" s="23">
        <v>0</v>
      </c>
      <c r="F15" s="23">
        <v>0</v>
      </c>
      <c r="G15" s="23">
        <v>0</v>
      </c>
      <c r="H15" s="21"/>
    </row>
    <row r="16" spans="1:8" s="18" customFormat="1" ht="15.75">
      <c r="A16" s="19" t="s">
        <v>21</v>
      </c>
      <c r="B16" s="20">
        <v>6</v>
      </c>
      <c r="C16" s="21" t="s">
        <v>22</v>
      </c>
      <c r="D16" s="22">
        <f t="shared" ref="D16" si="5">SUM(D17:D29)</f>
        <v>36000000000</v>
      </c>
      <c r="E16" s="22">
        <f>SUM(E17:E29)</f>
        <v>26540254120</v>
      </c>
      <c r="F16" s="22">
        <v>0</v>
      </c>
      <c r="G16" s="22">
        <f>SUM(G17:G29)</f>
        <v>26804663716</v>
      </c>
      <c r="H16" s="21"/>
    </row>
    <row r="17" spans="1:8" s="28" customFormat="1">
      <c r="A17" s="24"/>
      <c r="B17" s="25"/>
      <c r="C17" s="26" t="s">
        <v>23</v>
      </c>
      <c r="D17" s="29">
        <v>0</v>
      </c>
      <c r="E17" s="29">
        <v>0</v>
      </c>
      <c r="F17" s="29">
        <v>0</v>
      </c>
      <c r="G17" s="29">
        <v>0</v>
      </c>
      <c r="H17" s="26"/>
    </row>
    <row r="18" spans="1:8" s="28" customFormat="1">
      <c r="A18" s="24"/>
      <c r="B18" s="25"/>
      <c r="C18" s="26" t="s">
        <v>24</v>
      </c>
      <c r="D18" s="29">
        <v>0</v>
      </c>
      <c r="E18" s="29">
        <v>0</v>
      </c>
      <c r="F18" s="29">
        <v>0</v>
      </c>
      <c r="G18" s="29">
        <v>0</v>
      </c>
      <c r="H18" s="26"/>
    </row>
    <row r="19" spans="1:8" s="28" customFormat="1">
      <c r="A19" s="24"/>
      <c r="B19" s="25"/>
      <c r="C19" s="26" t="s">
        <v>25</v>
      </c>
      <c r="D19" s="29">
        <v>0</v>
      </c>
      <c r="E19" s="29">
        <v>0</v>
      </c>
      <c r="F19" s="29">
        <v>0</v>
      </c>
      <c r="G19" s="29">
        <v>0</v>
      </c>
      <c r="H19" s="26"/>
    </row>
    <row r="20" spans="1:8" s="28" customFormat="1">
      <c r="A20" s="24"/>
      <c r="B20" s="25"/>
      <c r="C20" s="26" t="s">
        <v>26</v>
      </c>
      <c r="D20" s="29">
        <v>0</v>
      </c>
      <c r="E20" s="29">
        <v>0</v>
      </c>
      <c r="F20" s="29">
        <v>0</v>
      </c>
      <c r="G20" s="29">
        <v>0</v>
      </c>
      <c r="H20" s="26"/>
    </row>
    <row r="21" spans="1:8" s="28" customFormat="1">
      <c r="A21" s="24"/>
      <c r="B21" s="25"/>
      <c r="C21" s="26" t="s">
        <v>27</v>
      </c>
      <c r="D21" s="29">
        <v>0</v>
      </c>
      <c r="E21" s="29">
        <v>0</v>
      </c>
      <c r="F21" s="29">
        <v>0</v>
      </c>
      <c r="G21" s="29">
        <v>0</v>
      </c>
      <c r="H21" s="26"/>
    </row>
    <row r="22" spans="1:8" s="28" customFormat="1">
      <c r="A22" s="24"/>
      <c r="B22" s="25"/>
      <c r="C22" s="26" t="s">
        <v>28</v>
      </c>
      <c r="D22" s="29">
        <v>0</v>
      </c>
      <c r="E22" s="29">
        <v>0</v>
      </c>
      <c r="F22" s="29">
        <v>0</v>
      </c>
      <c r="G22" s="29">
        <v>0</v>
      </c>
      <c r="H22" s="26"/>
    </row>
    <row r="23" spans="1:8" s="28" customFormat="1">
      <c r="A23" s="24"/>
      <c r="B23" s="25"/>
      <c r="C23" s="26" t="s">
        <v>29</v>
      </c>
      <c r="D23" s="29">
        <v>0</v>
      </c>
      <c r="E23" s="29">
        <v>0</v>
      </c>
      <c r="F23" s="29">
        <v>0</v>
      </c>
      <c r="G23" s="29">
        <v>0</v>
      </c>
      <c r="H23" s="26"/>
    </row>
    <row r="24" spans="1:8" s="28" customFormat="1">
      <c r="A24" s="24"/>
      <c r="B24" s="25"/>
      <c r="C24" s="26" t="s">
        <v>30</v>
      </c>
      <c r="D24" s="29">
        <v>0</v>
      </c>
      <c r="E24" s="29">
        <v>0</v>
      </c>
      <c r="F24" s="29">
        <v>0</v>
      </c>
      <c r="G24" s="29">
        <v>0</v>
      </c>
      <c r="H24" s="26"/>
    </row>
    <row r="25" spans="1:8" s="28" customFormat="1">
      <c r="A25" s="24"/>
      <c r="B25" s="25"/>
      <c r="C25" s="26" t="s">
        <v>31</v>
      </c>
      <c r="D25" s="29">
        <v>0</v>
      </c>
      <c r="E25" s="29">
        <v>0</v>
      </c>
      <c r="F25" s="29">
        <v>0</v>
      </c>
      <c r="G25" s="29">
        <v>0</v>
      </c>
      <c r="H25" s="26"/>
    </row>
    <row r="26" spans="1:8" s="28" customFormat="1">
      <c r="A26" s="24"/>
      <c r="B26" s="25"/>
      <c r="C26" s="26" t="s">
        <v>32</v>
      </c>
      <c r="D26" s="29">
        <v>0</v>
      </c>
      <c r="E26" s="29">
        <v>0</v>
      </c>
      <c r="F26" s="29">
        <v>0</v>
      </c>
      <c r="G26" s="29">
        <v>0</v>
      </c>
      <c r="H26" s="26"/>
    </row>
    <row r="27" spans="1:8" s="28" customFormat="1">
      <c r="A27" s="24"/>
      <c r="B27" s="25"/>
      <c r="C27" s="26" t="s">
        <v>33</v>
      </c>
      <c r="D27" s="29">
        <v>0</v>
      </c>
      <c r="E27" s="29">
        <v>0</v>
      </c>
      <c r="F27" s="29">
        <v>0</v>
      </c>
      <c r="G27" s="29">
        <v>0</v>
      </c>
      <c r="H27" s="26"/>
    </row>
    <row r="28" spans="1:8" s="28" customFormat="1">
      <c r="A28" s="24"/>
      <c r="B28" s="25"/>
      <c r="C28" s="26" t="s">
        <v>34</v>
      </c>
      <c r="D28" s="29">
        <v>0</v>
      </c>
      <c r="E28" s="29">
        <v>0</v>
      </c>
      <c r="F28" s="29">
        <v>0</v>
      </c>
      <c r="G28" s="29">
        <v>0</v>
      </c>
      <c r="H28" s="26"/>
    </row>
    <row r="29" spans="1:8" s="28" customFormat="1">
      <c r="A29" s="24"/>
      <c r="B29" s="25"/>
      <c r="C29" s="26" t="s">
        <v>35</v>
      </c>
      <c r="D29" s="27">
        <v>36000000000</v>
      </c>
      <c r="E29" s="27">
        <v>26540254120</v>
      </c>
      <c r="F29" s="29">
        <v>0</v>
      </c>
      <c r="G29" s="30">
        <v>26804663716</v>
      </c>
      <c r="H29" s="26"/>
    </row>
    <row r="30" spans="1:8" s="28" customFormat="1" ht="15.75">
      <c r="A30" s="24"/>
      <c r="B30" s="25"/>
      <c r="C30" s="26"/>
      <c r="D30" s="22"/>
      <c r="E30" s="22"/>
      <c r="F30" s="22">
        <v>0</v>
      </c>
      <c r="G30" s="22"/>
      <c r="H30" s="26"/>
    </row>
    <row r="31" spans="1:8" s="18" customFormat="1" ht="15.75">
      <c r="A31" s="19" t="s">
        <v>36</v>
      </c>
      <c r="B31" s="20">
        <v>7</v>
      </c>
      <c r="C31" s="21" t="s">
        <v>37</v>
      </c>
      <c r="D31" s="22">
        <f t="shared" ref="D31:E31" si="6">D32+D37</f>
        <v>0</v>
      </c>
      <c r="E31" s="22">
        <f t="shared" si="6"/>
        <v>0</v>
      </c>
      <c r="F31" s="22">
        <v>0</v>
      </c>
      <c r="G31" s="22">
        <f t="shared" ref="G31" si="7">G32+G37</f>
        <v>0</v>
      </c>
      <c r="H31" s="21"/>
    </row>
    <row r="32" spans="1:8" s="18" customFormat="1" ht="19.5" customHeight="1">
      <c r="A32" s="19" t="s">
        <v>38</v>
      </c>
      <c r="B32" s="20">
        <v>8</v>
      </c>
      <c r="C32" s="31" t="s">
        <v>39</v>
      </c>
      <c r="D32" s="22">
        <f t="shared" ref="D32:E32" si="8">SUM(D33:D36)</f>
        <v>0</v>
      </c>
      <c r="E32" s="22">
        <f t="shared" si="8"/>
        <v>0</v>
      </c>
      <c r="F32" s="22">
        <v>0</v>
      </c>
      <c r="G32" s="22">
        <f t="shared" ref="G32" si="9">SUM(G33:G36)</f>
        <v>0</v>
      </c>
      <c r="H32" s="31"/>
    </row>
    <row r="33" spans="1:8" s="28" customFormat="1">
      <c r="A33" s="24" t="s">
        <v>40</v>
      </c>
      <c r="B33" s="25">
        <v>9</v>
      </c>
      <c r="C33" s="26" t="s">
        <v>41</v>
      </c>
      <c r="D33" s="29">
        <v>0</v>
      </c>
      <c r="E33" s="29">
        <v>0</v>
      </c>
      <c r="F33" s="29">
        <v>0</v>
      </c>
      <c r="G33" s="29">
        <v>0</v>
      </c>
      <c r="H33" s="26"/>
    </row>
    <row r="34" spans="1:8" s="28" customFormat="1">
      <c r="A34" s="24" t="s">
        <v>42</v>
      </c>
      <c r="B34" s="25">
        <v>10</v>
      </c>
      <c r="C34" s="26" t="s">
        <v>43</v>
      </c>
      <c r="D34" s="29">
        <v>0</v>
      </c>
      <c r="E34" s="29">
        <v>0</v>
      </c>
      <c r="F34" s="29">
        <v>0</v>
      </c>
      <c r="G34" s="29">
        <v>0</v>
      </c>
      <c r="H34" s="26"/>
    </row>
    <row r="35" spans="1:8" s="28" customFormat="1">
      <c r="A35" s="24" t="s">
        <v>44</v>
      </c>
      <c r="B35" s="25">
        <v>11</v>
      </c>
      <c r="C35" s="26" t="s">
        <v>45</v>
      </c>
      <c r="D35" s="29">
        <v>0</v>
      </c>
      <c r="E35" s="29">
        <v>0</v>
      </c>
      <c r="F35" s="29">
        <v>0</v>
      </c>
      <c r="G35" s="29">
        <v>0</v>
      </c>
      <c r="H35" s="26"/>
    </row>
    <row r="36" spans="1:8" s="28" customFormat="1">
      <c r="A36" s="24" t="s">
        <v>46</v>
      </c>
      <c r="B36" s="25">
        <v>12</v>
      </c>
      <c r="C36" s="26" t="s">
        <v>47</v>
      </c>
      <c r="D36" s="29">
        <v>0</v>
      </c>
      <c r="E36" s="29">
        <v>0</v>
      </c>
      <c r="F36" s="29">
        <v>0</v>
      </c>
      <c r="G36" s="29">
        <v>0</v>
      </c>
      <c r="H36" s="26"/>
    </row>
    <row r="37" spans="1:8" s="18" customFormat="1" ht="15.75">
      <c r="A37" s="19" t="s">
        <v>48</v>
      </c>
      <c r="B37" s="20">
        <v>13</v>
      </c>
      <c r="C37" s="21" t="s">
        <v>49</v>
      </c>
      <c r="D37" s="22">
        <f t="shared" ref="D37:E37" si="10">SUM(D38:D39)</f>
        <v>0</v>
      </c>
      <c r="E37" s="22">
        <f t="shared" si="10"/>
        <v>0</v>
      </c>
      <c r="F37" s="22">
        <v>0</v>
      </c>
      <c r="G37" s="22">
        <f t="shared" ref="G37" si="11">SUM(G38:G39)</f>
        <v>0</v>
      </c>
      <c r="H37" s="21"/>
    </row>
    <row r="38" spans="1:8" s="18" customFormat="1" ht="15.75">
      <c r="A38" s="24" t="s">
        <v>50</v>
      </c>
      <c r="B38" s="25">
        <v>14</v>
      </c>
      <c r="C38" s="26" t="s">
        <v>51</v>
      </c>
      <c r="D38" s="29">
        <v>0</v>
      </c>
      <c r="E38" s="29">
        <v>0</v>
      </c>
      <c r="F38" s="29">
        <v>0</v>
      </c>
      <c r="G38" s="29">
        <v>0</v>
      </c>
      <c r="H38" s="26"/>
    </row>
    <row r="39" spans="1:8" s="18" customFormat="1" ht="15.75">
      <c r="A39" s="24" t="s">
        <v>52</v>
      </c>
      <c r="B39" s="25">
        <v>15</v>
      </c>
      <c r="C39" s="26" t="s">
        <v>53</v>
      </c>
      <c r="D39" s="29">
        <v>0</v>
      </c>
      <c r="E39" s="29">
        <v>0</v>
      </c>
      <c r="F39" s="29">
        <v>0</v>
      </c>
      <c r="G39" s="29">
        <v>0</v>
      </c>
      <c r="H39" s="26"/>
    </row>
    <row r="40" spans="1:8" s="18" customFormat="1" ht="15.75">
      <c r="A40" s="19"/>
      <c r="B40" s="20"/>
      <c r="C40" s="21"/>
      <c r="D40" s="22"/>
      <c r="E40" s="22"/>
      <c r="F40" s="22">
        <v>0</v>
      </c>
      <c r="G40" s="22"/>
      <c r="H40" s="21"/>
    </row>
    <row r="41" spans="1:8" s="18" customFormat="1" ht="15.75">
      <c r="A41" s="19" t="s">
        <v>54</v>
      </c>
      <c r="B41" s="20">
        <v>16</v>
      </c>
      <c r="C41" s="21" t="s">
        <v>55</v>
      </c>
      <c r="D41" s="22">
        <f t="shared" ref="D41:E41" si="12">SUM(D42:D43)</f>
        <v>0</v>
      </c>
      <c r="E41" s="22">
        <f t="shared" si="12"/>
        <v>0</v>
      </c>
      <c r="F41" s="22">
        <v>0</v>
      </c>
      <c r="G41" s="22">
        <f t="shared" ref="G41" si="13">SUM(G42:G43)</f>
        <v>0</v>
      </c>
      <c r="H41" s="21"/>
    </row>
    <row r="42" spans="1:8" s="28" customFormat="1">
      <c r="A42" s="24" t="s">
        <v>56</v>
      </c>
      <c r="B42" s="25">
        <v>17</v>
      </c>
      <c r="C42" s="26" t="s">
        <v>57</v>
      </c>
      <c r="D42" s="29">
        <v>0</v>
      </c>
      <c r="E42" s="29">
        <v>0</v>
      </c>
      <c r="F42" s="29">
        <v>0</v>
      </c>
      <c r="G42" s="29">
        <v>0</v>
      </c>
      <c r="H42" s="26"/>
    </row>
    <row r="43" spans="1:8" s="28" customFormat="1">
      <c r="A43" s="24" t="s">
        <v>58</v>
      </c>
      <c r="B43" s="25">
        <v>18</v>
      </c>
      <c r="C43" s="26" t="s">
        <v>59</v>
      </c>
      <c r="D43" s="29">
        <v>0</v>
      </c>
      <c r="E43" s="29">
        <v>0</v>
      </c>
      <c r="F43" s="29">
        <v>0</v>
      </c>
      <c r="G43" s="29">
        <v>0</v>
      </c>
      <c r="H43" s="26"/>
    </row>
    <row r="44" spans="1:8" s="28" customFormat="1">
      <c r="A44" s="24"/>
      <c r="B44" s="25"/>
      <c r="C44" s="26"/>
      <c r="D44" s="29"/>
      <c r="E44" s="29"/>
      <c r="F44" s="29">
        <v>0</v>
      </c>
      <c r="G44" s="29"/>
      <c r="H44" s="26"/>
    </row>
    <row r="45" spans="1:8" s="18" customFormat="1" ht="15.75">
      <c r="A45" s="19"/>
      <c r="B45" s="20">
        <v>19</v>
      </c>
      <c r="C45" s="21" t="s">
        <v>60</v>
      </c>
      <c r="D45" s="22">
        <f t="shared" ref="D45:E45" si="14">D9+D31+D41</f>
        <v>36000000000</v>
      </c>
      <c r="E45" s="22">
        <f t="shared" si="14"/>
        <v>26540254120</v>
      </c>
      <c r="F45" s="22">
        <f t="shared" si="3"/>
        <v>73.722928111111102</v>
      </c>
      <c r="G45" s="22">
        <f t="shared" ref="G45" si="15">G9+G31+G41</f>
        <v>26804663716</v>
      </c>
      <c r="H45" s="21"/>
    </row>
    <row r="46" spans="1:8" s="28" customFormat="1">
      <c r="A46" s="24"/>
      <c r="B46" s="25"/>
      <c r="C46" s="26"/>
      <c r="D46" s="29"/>
      <c r="E46" s="29"/>
      <c r="F46" s="29">
        <v>0</v>
      </c>
      <c r="G46" s="29"/>
      <c r="H46" s="26"/>
    </row>
    <row r="47" spans="1:8" s="18" customFormat="1" ht="15.75">
      <c r="A47" s="19">
        <v>5</v>
      </c>
      <c r="B47" s="20">
        <v>20</v>
      </c>
      <c r="C47" s="21" t="s">
        <v>61</v>
      </c>
      <c r="D47" s="22"/>
      <c r="E47" s="22"/>
      <c r="F47" s="22">
        <v>0</v>
      </c>
      <c r="G47" s="22"/>
      <c r="H47" s="21"/>
    </row>
    <row r="48" spans="1:8" s="18" customFormat="1" ht="15.75">
      <c r="A48" s="19" t="s">
        <v>62</v>
      </c>
      <c r="B48" s="20">
        <v>21</v>
      </c>
      <c r="C48" s="21" t="s">
        <v>63</v>
      </c>
      <c r="D48" s="22">
        <f t="shared" ref="D48:E48" si="16">+D49+D59+D88+D89</f>
        <v>114247037000</v>
      </c>
      <c r="E48" s="22">
        <f t="shared" si="16"/>
        <v>98124118599</v>
      </c>
      <c r="F48" s="22">
        <f t="shared" si="3"/>
        <v>85.887670416345244</v>
      </c>
      <c r="G48" s="22">
        <f t="shared" ref="G48" si="17">+G49+G59+G88+G89</f>
        <v>96700010912</v>
      </c>
      <c r="H48" s="21"/>
    </row>
    <row r="49" spans="1:8" s="18" customFormat="1" ht="15.75">
      <c r="A49" s="19" t="s">
        <v>64</v>
      </c>
      <c r="B49" s="20">
        <v>22</v>
      </c>
      <c r="C49" s="21" t="s">
        <v>65</v>
      </c>
      <c r="D49" s="22">
        <f t="shared" ref="D49:E49" si="18">SUM(D50:D58)</f>
        <v>67947397000</v>
      </c>
      <c r="E49" s="22">
        <f t="shared" si="18"/>
        <v>63645338097</v>
      </c>
      <c r="F49" s="22">
        <f t="shared" si="3"/>
        <v>93.668544943671648</v>
      </c>
      <c r="G49" s="22">
        <f>SUM(G50:G58)</f>
        <v>61497039074</v>
      </c>
      <c r="H49" s="21"/>
    </row>
    <row r="50" spans="1:8" s="28" customFormat="1">
      <c r="A50" s="24"/>
      <c r="B50" s="25"/>
      <c r="C50" s="26" t="s">
        <v>66</v>
      </c>
      <c r="D50" s="29">
        <v>27503597000</v>
      </c>
      <c r="E50" s="29">
        <v>26280227210</v>
      </c>
      <c r="F50" s="29">
        <f t="shared" si="3"/>
        <v>95.551964384876641</v>
      </c>
      <c r="G50" s="32">
        <v>23987460401</v>
      </c>
      <c r="H50" s="26"/>
    </row>
    <row r="51" spans="1:8" s="28" customFormat="1">
      <c r="A51" s="24"/>
      <c r="B51" s="25"/>
      <c r="C51" s="26" t="s">
        <v>67</v>
      </c>
      <c r="D51" s="29">
        <v>36196000000</v>
      </c>
      <c r="E51" s="29">
        <v>33734017965</v>
      </c>
      <c r="F51" s="29">
        <f t="shared" si="3"/>
        <v>93.198193073820306</v>
      </c>
      <c r="G51" s="32">
        <v>33014745284</v>
      </c>
      <c r="H51" s="26"/>
    </row>
    <row r="52" spans="1:8" s="28" customFormat="1">
      <c r="A52" s="24"/>
      <c r="B52" s="25"/>
      <c r="C52" s="26" t="s">
        <v>68</v>
      </c>
      <c r="D52" s="29"/>
      <c r="E52" s="29"/>
      <c r="F52" s="29">
        <v>0</v>
      </c>
      <c r="G52" s="29"/>
      <c r="H52" s="26"/>
    </row>
    <row r="53" spans="1:8" s="28" customFormat="1">
      <c r="A53" s="24"/>
      <c r="B53" s="25"/>
      <c r="C53" s="26" t="s">
        <v>69</v>
      </c>
      <c r="D53" s="29"/>
      <c r="E53" s="29"/>
      <c r="F53" s="29">
        <v>0</v>
      </c>
      <c r="G53" s="29"/>
      <c r="H53" s="26"/>
    </row>
    <row r="54" spans="1:8" s="28" customFormat="1">
      <c r="A54" s="24"/>
      <c r="B54" s="25"/>
      <c r="C54" s="26" t="s">
        <v>70</v>
      </c>
      <c r="D54" s="29"/>
      <c r="E54" s="29"/>
      <c r="F54" s="29">
        <v>0</v>
      </c>
      <c r="G54" s="29"/>
      <c r="H54" s="26"/>
    </row>
    <row r="55" spans="1:8" s="28" customFormat="1">
      <c r="A55" s="24"/>
      <c r="B55" s="25"/>
      <c r="C55" s="26" t="s">
        <v>71</v>
      </c>
      <c r="D55" s="29"/>
      <c r="E55" s="29"/>
      <c r="F55" s="29" t="e">
        <f t="shared" si="3"/>
        <v>#DIV/0!</v>
      </c>
      <c r="G55" s="29"/>
      <c r="H55" s="26"/>
    </row>
    <row r="56" spans="1:8" s="28" customFormat="1">
      <c r="A56" s="24"/>
      <c r="B56" s="25"/>
      <c r="C56" s="26" t="s">
        <v>72</v>
      </c>
      <c r="D56" s="29">
        <v>41000000</v>
      </c>
      <c r="E56" s="29">
        <v>36000000</v>
      </c>
      <c r="F56" s="29">
        <f t="shared" si="3"/>
        <v>87.804878048780495</v>
      </c>
      <c r="G56" s="32">
        <v>31500000</v>
      </c>
      <c r="H56" s="26"/>
    </row>
    <row r="57" spans="1:8" s="28" customFormat="1">
      <c r="A57" s="24"/>
      <c r="B57" s="25"/>
      <c r="C57" s="26" t="s">
        <v>73</v>
      </c>
      <c r="D57" s="29"/>
      <c r="E57" s="29"/>
      <c r="F57" s="29">
        <v>0</v>
      </c>
      <c r="G57" s="29"/>
      <c r="H57" s="26"/>
    </row>
    <row r="58" spans="1:8" s="28" customFormat="1">
      <c r="A58" s="24"/>
      <c r="B58" s="25"/>
      <c r="C58" s="26" t="s">
        <v>74</v>
      </c>
      <c r="D58" s="29">
        <v>4206800000</v>
      </c>
      <c r="E58" s="29">
        <v>3595092922</v>
      </c>
      <c r="F58" s="29">
        <v>0</v>
      </c>
      <c r="G58" s="32">
        <v>4463333389</v>
      </c>
      <c r="H58" s="26"/>
    </row>
    <row r="59" spans="1:8" s="18" customFormat="1" ht="15.75">
      <c r="A59" s="19" t="s">
        <v>75</v>
      </c>
      <c r="B59" s="20">
        <v>23</v>
      </c>
      <c r="C59" s="21" t="s">
        <v>76</v>
      </c>
      <c r="D59" s="22">
        <f t="shared" ref="D59:E59" si="19">SUM(D60:D87)</f>
        <v>46299640000</v>
      </c>
      <c r="E59" s="22">
        <f t="shared" si="19"/>
        <v>34478780502</v>
      </c>
      <c r="F59" s="22">
        <f t="shared" si="3"/>
        <v>74.468787450615167</v>
      </c>
      <c r="G59" s="22">
        <f>SUM(G60:G87)</f>
        <v>35202971838</v>
      </c>
      <c r="H59" s="21"/>
    </row>
    <row r="60" spans="1:8" s="28" customFormat="1">
      <c r="A60" s="24"/>
      <c r="B60" s="25"/>
      <c r="C60" s="26" t="s">
        <v>77</v>
      </c>
      <c r="D60" s="29"/>
      <c r="E60" s="29"/>
      <c r="F60" s="29" t="e">
        <f t="shared" si="3"/>
        <v>#DIV/0!</v>
      </c>
      <c r="G60" s="29"/>
      <c r="H60" s="26"/>
    </row>
    <row r="61" spans="1:8" s="28" customFormat="1">
      <c r="A61" s="24"/>
      <c r="B61" s="25"/>
      <c r="C61" s="26" t="s">
        <v>78</v>
      </c>
      <c r="D61" s="29">
        <v>4023728000</v>
      </c>
      <c r="E61" s="29">
        <v>3994593581</v>
      </c>
      <c r="F61" s="29">
        <f t="shared" si="3"/>
        <v>99.275934680475416</v>
      </c>
      <c r="G61" s="29">
        <v>5286485742</v>
      </c>
      <c r="H61" s="26"/>
    </row>
    <row r="62" spans="1:8" s="28" customFormat="1">
      <c r="A62" s="24"/>
      <c r="B62" s="25"/>
      <c r="C62" s="26" t="s">
        <v>79</v>
      </c>
      <c r="D62" s="29"/>
      <c r="E62" s="29"/>
      <c r="F62" s="29" t="e">
        <f t="shared" si="3"/>
        <v>#DIV/0!</v>
      </c>
      <c r="G62" s="29"/>
      <c r="H62" s="26"/>
    </row>
    <row r="63" spans="1:8" s="28" customFormat="1">
      <c r="A63" s="24"/>
      <c r="B63" s="25"/>
      <c r="C63" s="26" t="s">
        <v>80</v>
      </c>
      <c r="D63" s="29">
        <v>50475000</v>
      </c>
      <c r="E63" s="29">
        <v>49984022</v>
      </c>
      <c r="F63" s="29">
        <f t="shared" si="3"/>
        <v>99.027284794452697</v>
      </c>
      <c r="G63" s="32">
        <v>29256035</v>
      </c>
      <c r="H63" s="26"/>
    </row>
    <row r="64" spans="1:8" s="28" customFormat="1" ht="15" customHeight="1">
      <c r="A64" s="24"/>
      <c r="B64" s="25"/>
      <c r="C64" s="26" t="s">
        <v>81</v>
      </c>
      <c r="D64" s="29"/>
      <c r="E64" s="29"/>
      <c r="F64" s="29" t="e">
        <f t="shared" si="3"/>
        <v>#DIV/0!</v>
      </c>
      <c r="G64" s="29"/>
      <c r="H64" s="26"/>
    </row>
    <row r="65" spans="1:8" s="28" customFormat="1" ht="15" customHeight="1">
      <c r="A65" s="24"/>
      <c r="B65" s="25"/>
      <c r="C65" s="26" t="s">
        <v>82</v>
      </c>
      <c r="D65" s="29"/>
      <c r="E65" s="29"/>
      <c r="F65" s="29" t="e">
        <f t="shared" si="3"/>
        <v>#DIV/0!</v>
      </c>
      <c r="G65" s="29"/>
      <c r="H65" s="26"/>
    </row>
    <row r="66" spans="1:8" s="28" customFormat="1">
      <c r="A66" s="24"/>
      <c r="B66" s="25"/>
      <c r="C66" s="26" t="s">
        <v>83</v>
      </c>
      <c r="D66" s="29"/>
      <c r="E66" s="29"/>
      <c r="F66" s="29" t="e">
        <f t="shared" si="3"/>
        <v>#DIV/0!</v>
      </c>
      <c r="G66" s="29"/>
      <c r="H66" s="26"/>
    </row>
    <row r="67" spans="1:8" s="28" customFormat="1">
      <c r="A67" s="24"/>
      <c r="B67" s="25"/>
      <c r="C67" s="26" t="s">
        <v>84</v>
      </c>
      <c r="D67" s="29"/>
      <c r="E67" s="29"/>
      <c r="F67" s="29" t="e">
        <f t="shared" si="3"/>
        <v>#DIV/0!</v>
      </c>
      <c r="G67" s="29"/>
      <c r="H67" s="26"/>
    </row>
    <row r="68" spans="1:8" s="28" customFormat="1">
      <c r="A68" s="24"/>
      <c r="B68" s="25"/>
      <c r="C68" s="26" t="s">
        <v>85</v>
      </c>
      <c r="D68" s="29"/>
      <c r="E68" s="29"/>
      <c r="F68" s="29">
        <v>0</v>
      </c>
      <c r="G68" s="29"/>
      <c r="H68" s="26"/>
    </row>
    <row r="69" spans="1:8" s="28" customFormat="1">
      <c r="A69" s="24"/>
      <c r="B69" s="25"/>
      <c r="C69" s="26" t="s">
        <v>86</v>
      </c>
      <c r="D69" s="29"/>
      <c r="E69" s="29"/>
      <c r="F69" s="29" t="e">
        <f t="shared" si="3"/>
        <v>#DIV/0!</v>
      </c>
      <c r="G69" s="29"/>
      <c r="H69" s="26"/>
    </row>
    <row r="70" spans="1:8" s="28" customFormat="1">
      <c r="A70" s="24"/>
      <c r="B70" s="25"/>
      <c r="C70" s="26" t="s">
        <v>87</v>
      </c>
      <c r="D70" s="32">
        <v>3225000000</v>
      </c>
      <c r="E70" s="32">
        <v>3005612518</v>
      </c>
      <c r="F70" s="29">
        <f t="shared" si="3"/>
        <v>93.197287379844965</v>
      </c>
      <c r="G70" s="32">
        <v>4163401219</v>
      </c>
      <c r="H70" s="26"/>
    </row>
    <row r="71" spans="1:8" s="28" customFormat="1">
      <c r="A71" s="24"/>
      <c r="B71" s="25"/>
      <c r="C71" s="26" t="s">
        <v>88</v>
      </c>
      <c r="D71" s="29"/>
      <c r="E71" s="29"/>
      <c r="F71" s="29" t="e">
        <f t="shared" si="3"/>
        <v>#DIV/0!</v>
      </c>
      <c r="G71" s="29"/>
      <c r="H71" s="26"/>
    </row>
    <row r="72" spans="1:8" s="28" customFormat="1">
      <c r="A72" s="24"/>
      <c r="B72" s="25"/>
      <c r="C72" s="26" t="s">
        <v>89</v>
      </c>
      <c r="D72" s="29"/>
      <c r="E72" s="29"/>
      <c r="F72" s="29">
        <v>0</v>
      </c>
      <c r="G72" s="29"/>
      <c r="H72" s="26"/>
    </row>
    <row r="73" spans="1:8" s="28" customFormat="1">
      <c r="A73" s="24"/>
      <c r="B73" s="25"/>
      <c r="C73" s="26" t="s">
        <v>90</v>
      </c>
      <c r="D73" s="29"/>
      <c r="E73" s="29"/>
      <c r="F73" s="29">
        <v>0</v>
      </c>
      <c r="G73" s="29"/>
      <c r="H73" s="26"/>
    </row>
    <row r="74" spans="1:8" s="28" customFormat="1">
      <c r="A74" s="24"/>
      <c r="B74" s="25"/>
      <c r="C74" s="26" t="s">
        <v>91</v>
      </c>
      <c r="D74" s="29"/>
      <c r="E74" s="29"/>
      <c r="F74" s="29">
        <v>0</v>
      </c>
      <c r="G74" s="29"/>
      <c r="H74" s="26"/>
    </row>
    <row r="75" spans="1:8" s="28" customFormat="1">
      <c r="A75" s="24"/>
      <c r="B75" s="25"/>
      <c r="C75" s="26" t="s">
        <v>92</v>
      </c>
      <c r="D75" s="29"/>
      <c r="E75" s="29"/>
      <c r="F75" s="29" t="e">
        <f t="shared" ref="F75:F134" si="20">E75/D75*100</f>
        <v>#DIV/0!</v>
      </c>
      <c r="G75" s="29"/>
      <c r="H75" s="26"/>
    </row>
    <row r="76" spans="1:8" s="28" customFormat="1">
      <c r="A76" s="24"/>
      <c r="B76" s="25"/>
      <c r="C76" s="26" t="s">
        <v>93</v>
      </c>
      <c r="D76" s="29"/>
      <c r="E76" s="29"/>
      <c r="F76" s="29">
        <v>0</v>
      </c>
      <c r="G76" s="29"/>
      <c r="H76" s="26"/>
    </row>
    <row r="77" spans="1:8" s="28" customFormat="1">
      <c r="A77" s="24"/>
      <c r="B77" s="25"/>
      <c r="C77" s="26" t="s">
        <v>94</v>
      </c>
      <c r="D77" s="32">
        <v>150000000</v>
      </c>
      <c r="E77" s="32">
        <v>138372352</v>
      </c>
      <c r="F77" s="29">
        <f t="shared" si="20"/>
        <v>92.248234666666661</v>
      </c>
      <c r="G77" s="32">
        <v>1549946278</v>
      </c>
      <c r="H77" s="26"/>
    </row>
    <row r="78" spans="1:8" s="28" customFormat="1">
      <c r="A78" s="24"/>
      <c r="B78" s="25"/>
      <c r="C78" s="26" t="s">
        <v>95</v>
      </c>
      <c r="D78" s="32">
        <v>3596848000</v>
      </c>
      <c r="E78" s="32">
        <v>3325822600</v>
      </c>
      <c r="F78" s="29">
        <f t="shared" si="20"/>
        <v>92.464919284884985</v>
      </c>
      <c r="G78" s="32">
        <v>1474481000</v>
      </c>
      <c r="H78" s="26"/>
    </row>
    <row r="79" spans="1:8" s="28" customFormat="1">
      <c r="A79" s="24"/>
      <c r="B79" s="25"/>
      <c r="C79" s="26" t="s">
        <v>96</v>
      </c>
      <c r="D79" s="29"/>
      <c r="E79" s="29"/>
      <c r="F79" s="29">
        <v>0</v>
      </c>
      <c r="G79" s="29"/>
      <c r="H79" s="26"/>
    </row>
    <row r="80" spans="1:8" s="28" customFormat="1">
      <c r="A80" s="24"/>
      <c r="B80" s="25"/>
      <c r="C80" s="26" t="s">
        <v>97</v>
      </c>
      <c r="D80" s="29"/>
      <c r="E80" s="29"/>
      <c r="F80" s="29">
        <v>0</v>
      </c>
      <c r="G80" s="29"/>
      <c r="H80" s="26"/>
    </row>
    <row r="81" spans="1:8" s="28" customFormat="1">
      <c r="A81" s="24"/>
      <c r="B81" s="25"/>
      <c r="C81" s="26" t="s">
        <v>98</v>
      </c>
      <c r="D81" s="29"/>
      <c r="E81" s="29"/>
      <c r="F81" s="29">
        <v>0</v>
      </c>
      <c r="G81" s="29"/>
      <c r="H81" s="26"/>
    </row>
    <row r="82" spans="1:8" s="28" customFormat="1">
      <c r="A82" s="24"/>
      <c r="B82" s="25"/>
      <c r="C82" s="26" t="s">
        <v>99</v>
      </c>
      <c r="D82" s="29"/>
      <c r="E82" s="29"/>
      <c r="F82" s="29">
        <v>0</v>
      </c>
      <c r="G82" s="29"/>
      <c r="H82" s="26"/>
    </row>
    <row r="83" spans="1:8" s="28" customFormat="1">
      <c r="A83" s="24"/>
      <c r="B83" s="25"/>
      <c r="C83" s="26" t="s">
        <v>100</v>
      </c>
      <c r="D83" s="29"/>
      <c r="E83" s="29"/>
      <c r="F83" s="29" t="e">
        <f t="shared" si="20"/>
        <v>#DIV/0!</v>
      </c>
      <c r="G83" s="29"/>
      <c r="H83" s="26"/>
    </row>
    <row r="84" spans="1:8" s="28" customFormat="1">
      <c r="A84" s="24"/>
      <c r="B84" s="25"/>
      <c r="C84" s="26" t="s">
        <v>101</v>
      </c>
      <c r="D84" s="29"/>
      <c r="E84" s="29"/>
      <c r="F84" s="29">
        <v>0</v>
      </c>
      <c r="G84" s="29"/>
      <c r="H84" s="26"/>
    </row>
    <row r="85" spans="1:8" s="28" customFormat="1">
      <c r="A85" s="24"/>
      <c r="B85" s="25"/>
      <c r="C85" s="26" t="s">
        <v>102</v>
      </c>
      <c r="D85" s="29"/>
      <c r="E85" s="29"/>
      <c r="F85" s="29" t="e">
        <f t="shared" si="20"/>
        <v>#DIV/0!</v>
      </c>
      <c r="G85" s="29"/>
      <c r="H85" s="26"/>
    </row>
    <row r="86" spans="1:8" s="28" customFormat="1">
      <c r="A86" s="24"/>
      <c r="B86" s="25"/>
      <c r="C86" s="26" t="s">
        <v>103</v>
      </c>
      <c r="D86" s="29"/>
      <c r="E86" s="29"/>
      <c r="F86" s="29">
        <v>0</v>
      </c>
      <c r="G86" s="29"/>
      <c r="H86" s="26"/>
    </row>
    <row r="87" spans="1:8" s="28" customFormat="1">
      <c r="A87" s="24"/>
      <c r="B87" s="25"/>
      <c r="C87" s="26" t="s">
        <v>104</v>
      </c>
      <c r="D87" s="32">
        <v>35253589000</v>
      </c>
      <c r="E87" s="32">
        <v>23964395429</v>
      </c>
      <c r="F87" s="29">
        <v>0</v>
      </c>
      <c r="G87" s="32">
        <v>22699401564</v>
      </c>
      <c r="H87" s="26"/>
    </row>
    <row r="88" spans="1:8" s="18" customFormat="1" ht="15.75">
      <c r="A88" s="19" t="s">
        <v>105</v>
      </c>
      <c r="B88" s="20">
        <v>24</v>
      </c>
      <c r="C88" s="21" t="s">
        <v>106</v>
      </c>
      <c r="D88" s="22">
        <v>0</v>
      </c>
      <c r="E88" s="22">
        <v>0</v>
      </c>
      <c r="F88" s="22">
        <v>0</v>
      </c>
      <c r="G88" s="22">
        <v>0</v>
      </c>
      <c r="H88" s="21"/>
    </row>
    <row r="89" spans="1:8" s="18" customFormat="1" ht="15.75">
      <c r="A89" s="19" t="s">
        <v>107</v>
      </c>
      <c r="B89" s="20">
        <v>25</v>
      </c>
      <c r="C89" s="21" t="s">
        <v>108</v>
      </c>
      <c r="D89" s="22">
        <v>0</v>
      </c>
      <c r="E89" s="22">
        <v>0</v>
      </c>
      <c r="F89" s="22">
        <v>0</v>
      </c>
      <c r="G89" s="22">
        <v>0</v>
      </c>
      <c r="H89" s="21"/>
    </row>
    <row r="90" spans="1:8" s="28" customFormat="1">
      <c r="A90" s="24"/>
      <c r="B90" s="25"/>
      <c r="C90" s="26"/>
      <c r="D90" s="29"/>
      <c r="E90" s="29"/>
      <c r="F90" s="29">
        <v>0</v>
      </c>
      <c r="G90" s="29"/>
      <c r="H90" s="26"/>
    </row>
    <row r="91" spans="1:8" s="18" customFormat="1" ht="15.75">
      <c r="A91" s="19" t="s">
        <v>109</v>
      </c>
      <c r="B91" s="20">
        <v>26</v>
      </c>
      <c r="C91" s="21" t="s">
        <v>110</v>
      </c>
      <c r="D91" s="22">
        <f>D92+D95+D106+D110+D116</f>
        <v>17472748000</v>
      </c>
      <c r="E91" s="22">
        <f>E92+E95+E106+E110+E116</f>
        <v>16573187789</v>
      </c>
      <c r="F91" s="22">
        <f t="shared" si="20"/>
        <v>94.851638614601427</v>
      </c>
      <c r="G91" s="22">
        <f>G95+G106+G110+G92+G116</f>
        <v>20667802952</v>
      </c>
      <c r="H91" s="21"/>
    </row>
    <row r="92" spans="1:8" s="18" customFormat="1" ht="15.75">
      <c r="A92" s="19" t="s">
        <v>111</v>
      </c>
      <c r="B92" s="20">
        <v>27</v>
      </c>
      <c r="C92" s="21" t="s">
        <v>112</v>
      </c>
      <c r="D92" s="22">
        <f>D93</f>
        <v>0</v>
      </c>
      <c r="E92" s="22">
        <f>E93</f>
        <v>0</v>
      </c>
      <c r="F92" s="22">
        <v>0</v>
      </c>
      <c r="G92" s="22">
        <f>G93</f>
        <v>0</v>
      </c>
      <c r="H92" s="21"/>
    </row>
    <row r="93" spans="1:8" s="28" customFormat="1">
      <c r="A93" s="24"/>
      <c r="B93" s="25"/>
      <c r="C93" s="26" t="s">
        <v>113</v>
      </c>
      <c r="D93" s="29"/>
      <c r="E93" s="29"/>
      <c r="F93" s="29">
        <v>0</v>
      </c>
      <c r="G93" s="29"/>
      <c r="H93" s="26"/>
    </row>
    <row r="94" spans="1:8" s="28" customFormat="1" ht="11.1" customHeight="1">
      <c r="A94" s="24"/>
      <c r="B94" s="25"/>
      <c r="C94" s="26"/>
      <c r="D94" s="29"/>
      <c r="E94" s="29"/>
      <c r="F94" s="29">
        <v>0</v>
      </c>
      <c r="G94" s="29"/>
      <c r="H94" s="26"/>
    </row>
    <row r="95" spans="1:8" s="18" customFormat="1" ht="15.75">
      <c r="A95" s="19"/>
      <c r="B95" s="20"/>
      <c r="C95" s="21" t="s">
        <v>114</v>
      </c>
      <c r="D95" s="22">
        <f>SUM(D96:D104)</f>
        <v>16857748000</v>
      </c>
      <c r="E95" s="22">
        <f>SUM(E96:E104)</f>
        <v>15959487789</v>
      </c>
      <c r="F95" s="22">
        <f t="shared" si="20"/>
        <v>94.671529014433005</v>
      </c>
      <c r="G95" s="22">
        <f>SUM(G96:G104)</f>
        <v>13987847702</v>
      </c>
      <c r="H95" s="21"/>
    </row>
    <row r="96" spans="1:8" s="28" customFormat="1">
      <c r="A96" s="24"/>
      <c r="B96" s="25"/>
      <c r="C96" s="26" t="s">
        <v>115</v>
      </c>
      <c r="D96" s="29"/>
      <c r="E96" s="29"/>
      <c r="F96" s="29">
        <v>0</v>
      </c>
      <c r="G96" s="29"/>
      <c r="H96" s="26"/>
    </row>
    <row r="97" spans="1:8" s="28" customFormat="1">
      <c r="A97" s="24"/>
      <c r="B97" s="25"/>
      <c r="C97" s="26" t="s">
        <v>116</v>
      </c>
      <c r="D97" s="29"/>
      <c r="E97" s="29"/>
      <c r="F97" s="29">
        <v>0</v>
      </c>
      <c r="G97" s="32">
        <v>1157375000</v>
      </c>
      <c r="H97" s="26"/>
    </row>
    <row r="98" spans="1:8" s="28" customFormat="1">
      <c r="A98" s="24"/>
      <c r="B98" s="25"/>
      <c r="C98" s="26" t="s">
        <v>117</v>
      </c>
      <c r="D98" s="29"/>
      <c r="E98" s="29"/>
      <c r="F98" s="29">
        <v>0</v>
      </c>
      <c r="G98" s="29"/>
      <c r="H98" s="26"/>
    </row>
    <row r="99" spans="1:8" s="28" customFormat="1">
      <c r="A99" s="24"/>
      <c r="B99" s="25"/>
      <c r="C99" s="26" t="s">
        <v>118</v>
      </c>
      <c r="D99" s="29"/>
      <c r="E99" s="29"/>
      <c r="F99" s="29">
        <v>0</v>
      </c>
      <c r="G99" s="29"/>
      <c r="H99" s="26"/>
    </row>
    <row r="100" spans="1:8" s="28" customFormat="1">
      <c r="A100" s="24"/>
      <c r="B100" s="25"/>
      <c r="C100" s="26" t="s">
        <v>119</v>
      </c>
      <c r="D100" s="29">
        <v>3654924000</v>
      </c>
      <c r="E100" s="29">
        <v>2946603000</v>
      </c>
      <c r="F100" s="29">
        <f t="shared" si="20"/>
        <v>80.620089501177034</v>
      </c>
      <c r="G100" s="29">
        <v>1564251500</v>
      </c>
      <c r="H100" s="26"/>
    </row>
    <row r="101" spans="1:8" s="28" customFormat="1">
      <c r="A101" s="24"/>
      <c r="B101" s="25"/>
      <c r="C101" s="26" t="s">
        <v>120</v>
      </c>
      <c r="D101" s="29">
        <v>51700000</v>
      </c>
      <c r="E101" s="29">
        <v>34750000</v>
      </c>
      <c r="F101" s="29">
        <f t="shared" si="20"/>
        <v>67.214700193423596</v>
      </c>
      <c r="G101" s="29">
        <v>442457000</v>
      </c>
      <c r="H101" s="26"/>
    </row>
    <row r="102" spans="1:8" s="28" customFormat="1">
      <c r="A102" s="24"/>
      <c r="B102" s="25"/>
      <c r="C102" s="26" t="s">
        <v>121</v>
      </c>
      <c r="D102" s="29">
        <v>13151124000</v>
      </c>
      <c r="E102" s="29">
        <v>12978134789</v>
      </c>
      <c r="F102" s="29">
        <v>0</v>
      </c>
      <c r="G102" s="29">
        <v>10813666202</v>
      </c>
      <c r="H102" s="26"/>
    </row>
    <row r="103" spans="1:8" s="28" customFormat="1">
      <c r="A103" s="24"/>
      <c r="B103" s="25"/>
      <c r="C103" s="26" t="s">
        <v>122</v>
      </c>
      <c r="D103" s="29"/>
      <c r="E103" s="29"/>
      <c r="F103" s="29">
        <v>0</v>
      </c>
      <c r="G103" s="29">
        <v>10098000</v>
      </c>
      <c r="H103" s="26"/>
    </row>
    <row r="104" spans="1:8" s="28" customFormat="1">
      <c r="A104" s="24"/>
      <c r="B104" s="25"/>
      <c r="C104" s="26" t="s">
        <v>123</v>
      </c>
      <c r="D104" s="29"/>
      <c r="E104" s="29"/>
      <c r="F104" s="29">
        <v>0</v>
      </c>
      <c r="G104" s="29"/>
      <c r="H104" s="26"/>
    </row>
    <row r="105" spans="1:8" s="28" customFormat="1" ht="11.1" customHeight="1">
      <c r="A105" s="24"/>
      <c r="B105" s="25"/>
      <c r="C105" s="26"/>
      <c r="D105" s="29"/>
      <c r="E105" s="29"/>
      <c r="F105" s="29">
        <v>0</v>
      </c>
      <c r="G105" s="29"/>
      <c r="H105" s="26"/>
    </row>
    <row r="106" spans="1:8" s="18" customFormat="1" ht="15" customHeight="1">
      <c r="A106" s="19"/>
      <c r="B106" s="20"/>
      <c r="C106" s="21" t="s">
        <v>124</v>
      </c>
      <c r="D106" s="22">
        <f>SUM(D107:D108)</f>
        <v>600000000</v>
      </c>
      <c r="E106" s="22">
        <f>SUM(E107:E108)</f>
        <v>600000000</v>
      </c>
      <c r="F106" s="22">
        <v>0</v>
      </c>
      <c r="G106" s="22">
        <f>SUM(G107:G108)</f>
        <v>5426518250</v>
      </c>
      <c r="H106" s="21"/>
    </row>
    <row r="107" spans="1:8" s="28" customFormat="1">
      <c r="A107" s="24"/>
      <c r="B107" s="25"/>
      <c r="C107" s="26" t="s">
        <v>125</v>
      </c>
      <c r="D107" s="29">
        <v>600000000</v>
      </c>
      <c r="E107" s="29">
        <v>600000000</v>
      </c>
      <c r="F107" s="29">
        <v>0</v>
      </c>
      <c r="G107" s="29">
        <v>5426518250</v>
      </c>
      <c r="H107" s="26"/>
    </row>
    <row r="108" spans="1:8" s="28" customFormat="1">
      <c r="A108" s="24"/>
      <c r="B108" s="25"/>
      <c r="C108" s="26" t="s">
        <v>126</v>
      </c>
      <c r="D108" s="29"/>
      <c r="E108" s="29"/>
      <c r="F108" s="29">
        <v>0</v>
      </c>
      <c r="G108" s="29"/>
      <c r="H108" s="26"/>
    </row>
    <row r="109" spans="1:8" s="28" customFormat="1" ht="11.1" customHeight="1">
      <c r="A109" s="24"/>
      <c r="B109" s="25"/>
      <c r="C109" s="26"/>
      <c r="D109" s="29"/>
      <c r="E109" s="29"/>
      <c r="F109" s="29">
        <v>0</v>
      </c>
      <c r="G109" s="29"/>
      <c r="H109" s="26"/>
    </row>
    <row r="110" spans="1:8" s="18" customFormat="1" ht="15.75">
      <c r="A110" s="19"/>
      <c r="B110" s="20"/>
      <c r="C110" s="21" t="s">
        <v>127</v>
      </c>
      <c r="D110" s="22">
        <f>SUM(D111:D114)</f>
        <v>0</v>
      </c>
      <c r="E110" s="22">
        <f>SUM(E111:E114)</f>
        <v>0</v>
      </c>
      <c r="F110" s="22">
        <v>0</v>
      </c>
      <c r="G110" s="22">
        <f>SUM(G111:G114)</f>
        <v>1253437000</v>
      </c>
      <c r="H110" s="21"/>
    </row>
    <row r="111" spans="1:8" s="28" customFormat="1">
      <c r="A111" s="24"/>
      <c r="B111" s="25"/>
      <c r="C111" s="26" t="s">
        <v>128</v>
      </c>
      <c r="D111" s="29"/>
      <c r="E111" s="29"/>
      <c r="F111" s="29">
        <v>0</v>
      </c>
      <c r="G111" s="29">
        <v>1253437000</v>
      </c>
      <c r="H111" s="26"/>
    </row>
    <row r="112" spans="1:8" s="28" customFormat="1">
      <c r="A112" s="24"/>
      <c r="B112" s="25"/>
      <c r="C112" s="26" t="s">
        <v>129</v>
      </c>
      <c r="D112" s="29"/>
      <c r="E112" s="29"/>
      <c r="F112" s="29">
        <v>0</v>
      </c>
      <c r="G112" s="29"/>
      <c r="H112" s="26"/>
    </row>
    <row r="113" spans="1:8" s="28" customFormat="1">
      <c r="A113" s="24"/>
      <c r="B113" s="25"/>
      <c r="C113" s="26" t="s">
        <v>130</v>
      </c>
      <c r="D113" s="29"/>
      <c r="E113" s="29"/>
      <c r="F113" s="29">
        <v>0</v>
      </c>
      <c r="G113" s="29"/>
      <c r="H113" s="26"/>
    </row>
    <row r="114" spans="1:8" s="28" customFormat="1">
      <c r="A114" s="24"/>
      <c r="B114" s="25"/>
      <c r="C114" s="26" t="s">
        <v>131</v>
      </c>
      <c r="D114" s="29"/>
      <c r="E114" s="29"/>
      <c r="F114" s="29">
        <v>0</v>
      </c>
      <c r="G114" s="29"/>
      <c r="H114" s="26"/>
    </row>
    <row r="115" spans="1:8" s="28" customFormat="1" ht="11.1" customHeight="1">
      <c r="A115" s="24"/>
      <c r="B115" s="25"/>
      <c r="C115" s="26"/>
      <c r="D115" s="29"/>
      <c r="E115" s="29"/>
      <c r="F115" s="29">
        <v>0</v>
      </c>
      <c r="G115" s="29"/>
      <c r="H115" s="26"/>
    </row>
    <row r="116" spans="1:8" s="18" customFormat="1" ht="15.75">
      <c r="A116" s="19"/>
      <c r="B116" s="20"/>
      <c r="C116" s="21" t="s">
        <v>132</v>
      </c>
      <c r="D116" s="22">
        <f>SUM(D117:D119)</f>
        <v>15000000</v>
      </c>
      <c r="E116" s="22">
        <f>SUM(E117:E119)</f>
        <v>13700000</v>
      </c>
      <c r="F116" s="22">
        <v>0</v>
      </c>
      <c r="G116" s="22">
        <f>SUM(G117:G119)</f>
        <v>0</v>
      </c>
      <c r="H116" s="21"/>
    </row>
    <row r="117" spans="1:8" s="28" customFormat="1">
      <c r="A117" s="24"/>
      <c r="B117" s="25"/>
      <c r="C117" s="26" t="s">
        <v>133</v>
      </c>
      <c r="D117" s="29"/>
      <c r="E117" s="29"/>
      <c r="F117" s="29">
        <v>0</v>
      </c>
      <c r="G117" s="29"/>
      <c r="H117" s="26"/>
    </row>
    <row r="118" spans="1:8" s="28" customFormat="1">
      <c r="A118" s="24"/>
      <c r="B118" s="25"/>
      <c r="C118" s="26" t="s">
        <v>134</v>
      </c>
      <c r="D118" s="29">
        <v>15000000</v>
      </c>
      <c r="E118" s="29">
        <v>13700000</v>
      </c>
      <c r="F118" s="29">
        <v>0</v>
      </c>
      <c r="G118" s="29"/>
      <c r="H118" s="26"/>
    </row>
    <row r="119" spans="1:8" s="28" customFormat="1">
      <c r="A119" s="24"/>
      <c r="B119" s="25"/>
      <c r="C119" s="26" t="s">
        <v>135</v>
      </c>
      <c r="D119" s="29"/>
      <c r="E119" s="29"/>
      <c r="F119" s="29">
        <v>0</v>
      </c>
      <c r="G119" s="29"/>
      <c r="H119" s="26"/>
    </row>
    <row r="120" spans="1:8" s="28" customFormat="1">
      <c r="A120" s="24"/>
      <c r="B120" s="25"/>
      <c r="C120" s="26"/>
      <c r="D120" s="29"/>
      <c r="E120" s="29"/>
      <c r="F120" s="29">
        <v>0</v>
      </c>
      <c r="G120" s="29"/>
      <c r="H120" s="26"/>
    </row>
    <row r="121" spans="1:8" s="18" customFormat="1" ht="15.75">
      <c r="A121" s="19" t="s">
        <v>136</v>
      </c>
      <c r="B121" s="20">
        <v>32</v>
      </c>
      <c r="C121" s="21" t="s">
        <v>137</v>
      </c>
      <c r="D121" s="22">
        <f t="shared" ref="D121:G121" si="21">SUM(D122)</f>
        <v>0</v>
      </c>
      <c r="E121" s="22">
        <f t="shared" si="21"/>
        <v>0</v>
      </c>
      <c r="F121" s="22">
        <v>0</v>
      </c>
      <c r="G121" s="22">
        <f t="shared" si="21"/>
        <v>0</v>
      </c>
      <c r="H121" s="21"/>
    </row>
    <row r="122" spans="1:8" s="28" customFormat="1">
      <c r="A122" s="24" t="s">
        <v>138</v>
      </c>
      <c r="B122" s="25">
        <v>33</v>
      </c>
      <c r="C122" s="26" t="s">
        <v>139</v>
      </c>
      <c r="D122" s="29">
        <v>0</v>
      </c>
      <c r="E122" s="29">
        <v>0</v>
      </c>
      <c r="F122" s="29">
        <v>0</v>
      </c>
      <c r="G122" s="29">
        <v>0</v>
      </c>
      <c r="H122" s="26"/>
    </row>
    <row r="123" spans="1:8" s="28" customFormat="1">
      <c r="A123" s="24"/>
      <c r="B123" s="25"/>
      <c r="C123" s="26"/>
      <c r="D123" s="29"/>
      <c r="E123" s="29"/>
      <c r="F123" s="29">
        <v>0</v>
      </c>
      <c r="G123" s="29"/>
      <c r="H123" s="26"/>
    </row>
    <row r="124" spans="1:8" s="18" customFormat="1" ht="15.75">
      <c r="A124" s="19" t="s">
        <v>140</v>
      </c>
      <c r="B124" s="20">
        <v>34</v>
      </c>
      <c r="C124" s="21" t="s">
        <v>141</v>
      </c>
      <c r="D124" s="22">
        <f t="shared" ref="D124:E124" si="22">SUM(D125:D130)</f>
        <v>0</v>
      </c>
      <c r="E124" s="22">
        <f t="shared" si="22"/>
        <v>0</v>
      </c>
      <c r="F124" s="22">
        <v>0</v>
      </c>
      <c r="G124" s="22">
        <f t="shared" ref="G124" si="23">SUM(G125:G130)</f>
        <v>0</v>
      </c>
      <c r="H124" s="21"/>
    </row>
    <row r="125" spans="1:8" s="28" customFormat="1">
      <c r="A125" s="24" t="s">
        <v>142</v>
      </c>
      <c r="B125" s="25">
        <v>35</v>
      </c>
      <c r="C125" s="26" t="s">
        <v>143</v>
      </c>
      <c r="D125" s="29">
        <v>0</v>
      </c>
      <c r="E125" s="29">
        <v>0</v>
      </c>
      <c r="F125" s="29">
        <v>0</v>
      </c>
      <c r="G125" s="29">
        <v>0</v>
      </c>
      <c r="H125" s="26"/>
    </row>
    <row r="126" spans="1:8" s="28" customFormat="1">
      <c r="A126" s="24" t="s">
        <v>144</v>
      </c>
      <c r="B126" s="25">
        <v>36</v>
      </c>
      <c r="C126" s="26" t="s">
        <v>145</v>
      </c>
      <c r="D126" s="29">
        <v>0</v>
      </c>
      <c r="E126" s="29">
        <v>0</v>
      </c>
      <c r="F126" s="29">
        <v>0</v>
      </c>
      <c r="G126" s="29">
        <v>0</v>
      </c>
      <c r="H126" s="26"/>
    </row>
    <row r="127" spans="1:8" s="28" customFormat="1">
      <c r="A127" s="24" t="s">
        <v>146</v>
      </c>
      <c r="B127" s="25">
        <v>37</v>
      </c>
      <c r="C127" s="26" t="s">
        <v>147</v>
      </c>
      <c r="D127" s="29">
        <v>0</v>
      </c>
      <c r="E127" s="29">
        <v>0</v>
      </c>
      <c r="F127" s="29">
        <v>0</v>
      </c>
      <c r="G127" s="29">
        <v>0</v>
      </c>
      <c r="H127" s="26"/>
    </row>
    <row r="128" spans="1:8" s="28" customFormat="1">
      <c r="A128" s="24" t="s">
        <v>148</v>
      </c>
      <c r="B128" s="25">
        <v>38</v>
      </c>
      <c r="C128" s="26" t="s">
        <v>149</v>
      </c>
      <c r="D128" s="29">
        <v>0</v>
      </c>
      <c r="E128" s="29">
        <v>0</v>
      </c>
      <c r="F128" s="29">
        <v>0</v>
      </c>
      <c r="G128" s="29">
        <v>0</v>
      </c>
      <c r="H128" s="26"/>
    </row>
    <row r="129" spans="1:8" s="28" customFormat="1">
      <c r="A129" s="24" t="s">
        <v>150</v>
      </c>
      <c r="B129" s="25">
        <v>39</v>
      </c>
      <c r="C129" s="26" t="s">
        <v>151</v>
      </c>
      <c r="D129" s="29">
        <v>0</v>
      </c>
      <c r="E129" s="29">
        <v>0</v>
      </c>
      <c r="F129" s="29">
        <v>0</v>
      </c>
      <c r="G129" s="29">
        <v>0</v>
      </c>
      <c r="H129" s="26"/>
    </row>
    <row r="130" spans="1:8" s="28" customFormat="1">
      <c r="A130" s="24" t="s">
        <v>152</v>
      </c>
      <c r="B130" s="25">
        <v>40</v>
      </c>
      <c r="C130" s="26" t="s">
        <v>153</v>
      </c>
      <c r="D130" s="29">
        <v>0</v>
      </c>
      <c r="E130" s="29">
        <v>0</v>
      </c>
      <c r="F130" s="29">
        <v>0</v>
      </c>
      <c r="G130" s="29">
        <v>0</v>
      </c>
      <c r="H130" s="26"/>
    </row>
    <row r="131" spans="1:8" s="28" customFormat="1">
      <c r="A131" s="24"/>
      <c r="B131" s="25"/>
      <c r="C131" s="26"/>
      <c r="D131" s="29"/>
      <c r="E131" s="29"/>
      <c r="F131" s="29">
        <v>0</v>
      </c>
      <c r="G131" s="29"/>
      <c r="H131" s="26"/>
    </row>
    <row r="132" spans="1:8" s="18" customFormat="1" ht="15.75">
      <c r="A132" s="19"/>
      <c r="B132" s="20">
        <v>41</v>
      </c>
      <c r="C132" s="21" t="s">
        <v>154</v>
      </c>
      <c r="D132" s="22">
        <f>D48+D91+D121+D124</f>
        <v>131719785000</v>
      </c>
      <c r="E132" s="22">
        <f>E48+E91+E121+E124</f>
        <v>114697306388</v>
      </c>
      <c r="F132" s="22">
        <f t="shared" si="20"/>
        <v>87.076748863505955</v>
      </c>
      <c r="G132" s="22">
        <f>G48+G91+G121+G124</f>
        <v>117367813864</v>
      </c>
      <c r="H132" s="21"/>
    </row>
    <row r="133" spans="1:8" s="28" customFormat="1">
      <c r="A133" s="24"/>
      <c r="B133" s="25"/>
      <c r="C133" s="26"/>
      <c r="D133" s="29"/>
      <c r="E133" s="29"/>
      <c r="F133" s="29"/>
      <c r="G133" s="29"/>
      <c r="H133" s="26"/>
    </row>
    <row r="134" spans="1:8" s="18" customFormat="1" ht="15.75">
      <c r="A134" s="19"/>
      <c r="B134" s="20">
        <v>42</v>
      </c>
      <c r="C134" s="33" t="s">
        <v>155</v>
      </c>
      <c r="D134" s="22">
        <f>D45-D132</f>
        <v>-95719785000</v>
      </c>
      <c r="E134" s="22">
        <f>E45-E132</f>
        <v>-88157052268</v>
      </c>
      <c r="F134" s="22">
        <f t="shared" si="20"/>
        <v>92.099091392651999</v>
      </c>
      <c r="G134" s="22">
        <f>G45-G132</f>
        <v>-90563150148</v>
      </c>
      <c r="H134" s="33"/>
    </row>
    <row r="135" spans="1:8" s="28" customFormat="1" ht="15.75">
      <c r="A135" s="24"/>
      <c r="B135" s="25"/>
      <c r="C135" s="26"/>
      <c r="D135" s="22"/>
      <c r="E135" s="22"/>
      <c r="F135" s="22"/>
      <c r="G135" s="22"/>
      <c r="H135" s="26"/>
    </row>
    <row r="136" spans="1:8" s="18" customFormat="1" ht="15.75">
      <c r="A136" s="19">
        <v>6</v>
      </c>
      <c r="B136" s="20">
        <v>43</v>
      </c>
      <c r="C136" s="21" t="s">
        <v>156</v>
      </c>
      <c r="D136" s="22"/>
      <c r="E136" s="22"/>
      <c r="F136" s="22">
        <v>0</v>
      </c>
      <c r="G136" s="22"/>
      <c r="H136" s="21"/>
    </row>
    <row r="137" spans="1:8" s="18" customFormat="1" ht="15.75">
      <c r="A137" s="19" t="s">
        <v>157</v>
      </c>
      <c r="B137" s="20">
        <v>44</v>
      </c>
      <c r="C137" s="21" t="s">
        <v>158</v>
      </c>
      <c r="D137" s="22">
        <f t="shared" ref="D137:E137" si="24">SUM(D138:D141)</f>
        <v>0</v>
      </c>
      <c r="E137" s="22">
        <f t="shared" si="24"/>
        <v>0</v>
      </c>
      <c r="F137" s="22">
        <v>0</v>
      </c>
      <c r="G137" s="22">
        <f t="shared" ref="G137" si="25">SUM(G138:G141)</f>
        <v>0</v>
      </c>
      <c r="H137" s="21"/>
    </row>
    <row r="138" spans="1:8" s="28" customFormat="1">
      <c r="A138" s="24" t="s">
        <v>159</v>
      </c>
      <c r="B138" s="25">
        <v>45</v>
      </c>
      <c r="C138" s="26" t="s">
        <v>160</v>
      </c>
      <c r="D138" s="29">
        <v>0</v>
      </c>
      <c r="E138" s="29">
        <v>0</v>
      </c>
      <c r="F138" s="29">
        <v>0</v>
      </c>
      <c r="G138" s="29">
        <v>0</v>
      </c>
      <c r="H138" s="26"/>
    </row>
    <row r="139" spans="1:8" s="28" customFormat="1">
      <c r="A139" s="24" t="s">
        <v>161</v>
      </c>
      <c r="B139" s="25">
        <v>46</v>
      </c>
      <c r="C139" s="26" t="s">
        <v>162</v>
      </c>
      <c r="D139" s="29">
        <v>0</v>
      </c>
      <c r="E139" s="29">
        <v>0</v>
      </c>
      <c r="F139" s="29">
        <v>0</v>
      </c>
      <c r="G139" s="29">
        <v>0</v>
      </c>
      <c r="H139" s="26"/>
    </row>
    <row r="140" spans="1:8" s="28" customFormat="1">
      <c r="A140" s="24" t="s">
        <v>163</v>
      </c>
      <c r="B140" s="25">
        <v>47</v>
      </c>
      <c r="C140" s="26" t="s">
        <v>164</v>
      </c>
      <c r="D140" s="29">
        <v>0</v>
      </c>
      <c r="E140" s="29">
        <v>0</v>
      </c>
      <c r="F140" s="29">
        <v>0</v>
      </c>
      <c r="G140" s="29">
        <v>0</v>
      </c>
      <c r="H140" s="26"/>
    </row>
    <row r="141" spans="1:8" s="28" customFormat="1">
      <c r="A141" s="24" t="s">
        <v>165</v>
      </c>
      <c r="B141" s="25">
        <v>48</v>
      </c>
      <c r="C141" s="26" t="s">
        <v>166</v>
      </c>
      <c r="D141" s="29">
        <v>0</v>
      </c>
      <c r="E141" s="29">
        <v>0</v>
      </c>
      <c r="F141" s="29">
        <v>0</v>
      </c>
      <c r="G141" s="29">
        <v>0</v>
      </c>
      <c r="H141" s="26"/>
    </row>
    <row r="142" spans="1:8" s="28" customFormat="1" ht="15.75">
      <c r="A142" s="24"/>
      <c r="B142" s="25"/>
      <c r="C142" s="26"/>
      <c r="D142" s="22"/>
      <c r="E142" s="22"/>
      <c r="F142" s="22"/>
      <c r="G142" s="22"/>
      <c r="H142" s="26"/>
    </row>
    <row r="143" spans="1:8" s="18" customFormat="1" ht="15.75">
      <c r="A143" s="19" t="s">
        <v>167</v>
      </c>
      <c r="B143" s="20">
        <v>49</v>
      </c>
      <c r="C143" s="21" t="s">
        <v>168</v>
      </c>
      <c r="D143" s="22">
        <f t="shared" ref="D143:E143" si="26">SUM(D144:D145)</f>
        <v>0</v>
      </c>
      <c r="E143" s="22">
        <f t="shared" si="26"/>
        <v>0</v>
      </c>
      <c r="F143" s="22">
        <v>0</v>
      </c>
      <c r="G143" s="22">
        <f t="shared" ref="G143" si="27">SUM(G144:G145)</f>
        <v>0</v>
      </c>
      <c r="H143" s="21"/>
    </row>
    <row r="144" spans="1:8" s="28" customFormat="1">
      <c r="A144" s="24" t="s">
        <v>169</v>
      </c>
      <c r="B144" s="25">
        <v>50</v>
      </c>
      <c r="C144" s="26" t="s">
        <v>170</v>
      </c>
      <c r="D144" s="29">
        <v>0</v>
      </c>
      <c r="E144" s="29">
        <v>0</v>
      </c>
      <c r="F144" s="29">
        <v>0</v>
      </c>
      <c r="G144" s="29">
        <v>0</v>
      </c>
      <c r="H144" s="26"/>
    </row>
    <row r="145" spans="1:8" s="28" customFormat="1">
      <c r="A145" s="24" t="s">
        <v>171</v>
      </c>
      <c r="B145" s="25">
        <v>51</v>
      </c>
      <c r="C145" s="26" t="s">
        <v>172</v>
      </c>
      <c r="D145" s="29">
        <v>0</v>
      </c>
      <c r="E145" s="29">
        <v>0</v>
      </c>
      <c r="F145" s="29">
        <v>0</v>
      </c>
      <c r="G145" s="29">
        <v>0</v>
      </c>
      <c r="H145" s="26"/>
    </row>
    <row r="146" spans="1:8" s="28" customFormat="1" ht="15.75">
      <c r="A146" s="24"/>
      <c r="B146" s="25"/>
      <c r="C146" s="26"/>
      <c r="D146" s="22"/>
      <c r="E146" s="22"/>
      <c r="F146" s="22">
        <v>0</v>
      </c>
      <c r="G146" s="22"/>
      <c r="H146" s="26"/>
    </row>
    <row r="147" spans="1:8" s="18" customFormat="1" ht="15.75">
      <c r="A147" s="19"/>
      <c r="B147" s="20">
        <v>52</v>
      </c>
      <c r="C147" s="21" t="s">
        <v>173</v>
      </c>
      <c r="D147" s="22">
        <f t="shared" ref="D147:E147" si="28">+D137-D143</f>
        <v>0</v>
      </c>
      <c r="E147" s="22">
        <f t="shared" si="28"/>
        <v>0</v>
      </c>
      <c r="F147" s="22">
        <v>0</v>
      </c>
      <c r="G147" s="22">
        <f t="shared" ref="G147" si="29">+G137-G143</f>
        <v>0</v>
      </c>
      <c r="H147" s="21"/>
    </row>
    <row r="148" spans="1:8" s="28" customFormat="1" ht="15.75">
      <c r="A148" s="24"/>
      <c r="B148" s="25"/>
      <c r="C148" s="26"/>
      <c r="D148" s="22"/>
      <c r="E148" s="22"/>
      <c r="F148" s="22">
        <v>0</v>
      </c>
      <c r="G148" s="22"/>
      <c r="H148" s="26"/>
    </row>
    <row r="149" spans="1:8" s="18" customFormat="1" ht="16.5" thickBot="1">
      <c r="A149" s="34"/>
      <c r="B149" s="35">
        <v>53</v>
      </c>
      <c r="C149" s="36" t="s">
        <v>174</v>
      </c>
      <c r="D149" s="37">
        <f t="shared" ref="D149:E149" si="30">D134+D147</f>
        <v>-95719785000</v>
      </c>
      <c r="E149" s="37">
        <f t="shared" si="30"/>
        <v>-88157052268</v>
      </c>
      <c r="F149" s="37">
        <f t="shared" ref="F149" si="31">E149/D149*100</f>
        <v>92.099091392651999</v>
      </c>
      <c r="G149" s="37">
        <f t="shared" ref="G149" si="32">G134+G147</f>
        <v>-90563150148</v>
      </c>
      <c r="H149" s="36"/>
    </row>
    <row r="151" spans="1:8" ht="15.75">
      <c r="A151" s="38"/>
      <c r="B151" s="38"/>
      <c r="C151" s="8"/>
      <c r="D151" s="8"/>
      <c r="E151" s="8"/>
      <c r="F151" s="8"/>
    </row>
    <row r="152" spans="1:8" s="39" customFormat="1" hidden="1"/>
  </sheetData>
  <mergeCells count="6">
    <mergeCell ref="H6:H7"/>
    <mergeCell ref="A6:A7"/>
    <mergeCell ref="B6:B7"/>
    <mergeCell ref="C6:C7"/>
    <mergeCell ref="D6:F6"/>
    <mergeCell ref="G6:G7"/>
  </mergeCells>
  <pageMargins left="0.6" right="0.27559055118110237" top="0.51181102362204722" bottom="0.47244094488188981" header="0.31496062992125984" footer="0.31496062992125984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LRA STLH KONVERSI (RINCI)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2017-03-18T03:59:33Z</dcterms:created>
  <dcterms:modified xsi:type="dcterms:W3CDTF">2017-03-18T04:22:28Z</dcterms:modified>
</cp:coreProperties>
</file>